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5125" windowHeight="12375" tabRatio="753" activeTab="5"/>
  </bookViews>
  <sheets>
    <sheet name="Deliverables" sheetId="89" r:id="rId1"/>
    <sheet name="Deliverables - Potential Harm" sheetId="98" r:id="rId2"/>
    <sheet name="Organizational Units" sheetId="91" r:id="rId3"/>
    <sheet name="ComprehensiveStrategic Finances" sheetId="104" r:id="rId4"/>
    <sheet name="Performance Measures" sheetId="62" r:id="rId5"/>
    <sheet name="Strategic Plan Summary" sheetId="93" r:id="rId6"/>
    <sheet name="Drop Down Options" sheetId="36" state="hidden" r:id="rId7"/>
  </sheets>
  <externalReferences>
    <externalReference r:id="rId8"/>
    <externalReference r:id="rId9"/>
    <externalReference r:id="rId10"/>
    <externalReference r:id="rId11"/>
  </externalReferences>
  <definedNames>
    <definedName name="_MailEndCompose" localSheetId="2">'Organizational Units'!$I$127</definedName>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Area" localSheetId="3">'ComprehensiveStrategic Finances'!$A$1:$CL$214</definedName>
    <definedName name="_xlnm.Print_Area" localSheetId="2">'Organizational Units'!$A$1:$I$141</definedName>
    <definedName name="_xlnm.Print_Titles" localSheetId="3">'ComprehensiveStrategic Finances'!$1:$2</definedName>
    <definedName name="_xlnm.Print_Titles" localSheetId="0">Deliverables!$1:$4</definedName>
    <definedName name="_xlnm.Print_Titles" localSheetId="1">'Deliverables - Potential Harm'!$1:$4</definedName>
    <definedName name="_xlnm.Print_Titles" localSheetId="2">'Organizational Units'!$6:$6</definedName>
    <definedName name="_xlnm.Print_Titles" localSheetId="4">'Performance Measures'!$7:$7</definedName>
    <definedName name="_xlnm.Print_Titles" localSheetId="5">'Strategic Plan Summary'!$12:$13</definedName>
    <definedName name="TypeofMeasure">'[1]from fy 18 to fy19'!$C$6:$C$9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9" i="104" l="1"/>
  <c r="C118" i="104"/>
  <c r="C117" i="104"/>
  <c r="C110" i="104"/>
  <c r="C27" i="104"/>
  <c r="C26" i="104"/>
  <c r="C25" i="104"/>
  <c r="C18" i="104"/>
  <c r="C169" i="104"/>
  <c r="C170" i="104"/>
  <c r="C171" i="104"/>
  <c r="C168" i="104"/>
  <c r="C148" i="104"/>
  <c r="C149" i="104"/>
  <c r="C150" i="104"/>
  <c r="C152" i="104"/>
  <c r="C153" i="104"/>
  <c r="C154" i="104"/>
  <c r="C156" i="104"/>
  <c r="C157" i="104"/>
  <c r="C158" i="104"/>
  <c r="C160" i="104"/>
  <c r="C161" i="104"/>
  <c r="C162" i="104"/>
  <c r="C147" i="104"/>
  <c r="C128" i="104"/>
  <c r="C130" i="104"/>
  <c r="C127" i="104"/>
  <c r="C82" i="104"/>
  <c r="C83" i="104"/>
  <c r="C84" i="104"/>
  <c r="C81" i="104"/>
  <c r="C60" i="104"/>
  <c r="C61" i="104"/>
  <c r="C62" i="104"/>
  <c r="C64" i="104"/>
  <c r="C65" i="104"/>
  <c r="C66" i="104"/>
  <c r="C68" i="104"/>
  <c r="C69" i="104"/>
  <c r="C70" i="104"/>
  <c r="C72" i="104"/>
  <c r="C73" i="104"/>
  <c r="C74" i="104"/>
  <c r="C59" i="104"/>
  <c r="C38" i="104"/>
  <c r="C40" i="104"/>
  <c r="C37" i="104"/>
  <c r="CL172" i="104" l="1"/>
  <c r="CL182" i="104" s="1"/>
  <c r="CK172" i="104"/>
  <c r="CK182" i="104" s="1"/>
  <c r="CL163" i="104"/>
  <c r="CL181" i="104" s="1"/>
  <c r="CK163" i="104"/>
  <c r="CK181" i="104" s="1"/>
  <c r="CK141" i="104"/>
  <c r="CK140" i="104"/>
  <c r="CL136" i="104"/>
  <c r="CK136" i="104"/>
  <c r="CL129" i="104"/>
  <c r="CL131" i="104" s="1"/>
  <c r="CL143" i="104" s="1"/>
  <c r="CK129" i="104"/>
  <c r="CK131" i="104" s="1"/>
  <c r="CK124" i="104"/>
  <c r="CK142" i="104" s="1"/>
  <c r="CK123" i="104"/>
  <c r="CK114" i="104"/>
  <c r="CK113" i="104"/>
  <c r="CK107" i="104"/>
  <c r="CK106" i="104"/>
  <c r="CK105" i="104"/>
  <c r="CK104" i="104"/>
  <c r="CK178" i="104" s="1"/>
  <c r="CK103" i="104"/>
  <c r="CK177" i="104" s="1"/>
  <c r="CK102" i="104"/>
  <c r="CK176" i="104" s="1"/>
  <c r="CK92" i="104"/>
  <c r="CK91" i="104"/>
  <c r="CK90" i="104"/>
  <c r="CK89" i="104"/>
  <c r="CL85" i="104"/>
  <c r="CL95" i="104" s="1"/>
  <c r="CK85" i="104"/>
  <c r="CK95" i="104" s="1"/>
  <c r="CL76" i="104"/>
  <c r="CL94" i="104" s="1"/>
  <c r="CK76" i="104"/>
  <c r="CK94" i="104" s="1"/>
  <c r="CK52" i="104"/>
  <c r="CK49" i="104"/>
  <c r="CL39" i="104"/>
  <c r="CL41" i="104" s="1"/>
  <c r="CL93" i="104" s="1"/>
  <c r="CK39" i="104"/>
  <c r="CK41" i="104" s="1"/>
  <c r="CJ172" i="104"/>
  <c r="CJ182" i="104" s="1"/>
  <c r="CI172" i="104"/>
  <c r="CI182" i="104" s="1"/>
  <c r="CJ163" i="104"/>
  <c r="CJ181" i="104" s="1"/>
  <c r="CI163" i="104"/>
  <c r="CI181" i="104" s="1"/>
  <c r="CJ141" i="104"/>
  <c r="CI141" i="104"/>
  <c r="CJ140" i="104"/>
  <c r="CI140" i="104"/>
  <c r="CJ136" i="104"/>
  <c r="CI136" i="104"/>
  <c r="CJ129" i="104"/>
  <c r="CJ131" i="104" s="1"/>
  <c r="CJ143" i="104" s="1"/>
  <c r="CI129" i="104"/>
  <c r="CI131" i="104" s="1"/>
  <c r="CI180" i="104" s="1"/>
  <c r="CJ124" i="104"/>
  <c r="CJ179" i="104" s="1"/>
  <c r="CI124" i="104"/>
  <c r="CI179" i="104" s="1"/>
  <c r="CJ123" i="104"/>
  <c r="CI123" i="104"/>
  <c r="CJ114" i="104"/>
  <c r="CI114" i="104"/>
  <c r="CJ113" i="104"/>
  <c r="CI113" i="104"/>
  <c r="CJ107" i="104"/>
  <c r="CI107" i="104"/>
  <c r="CJ106" i="104"/>
  <c r="CI106" i="104"/>
  <c r="CJ105" i="104"/>
  <c r="CI105" i="104"/>
  <c r="CJ104" i="104"/>
  <c r="CJ178" i="104" s="1"/>
  <c r="CI104" i="104"/>
  <c r="CI178" i="104" s="1"/>
  <c r="CJ103" i="104"/>
  <c r="CJ177" i="104" s="1"/>
  <c r="CI103" i="104"/>
  <c r="CI177" i="104" s="1"/>
  <c r="CJ102" i="104"/>
  <c r="CJ139" i="104" s="1"/>
  <c r="CI102" i="104"/>
  <c r="CI139" i="104" s="1"/>
  <c r="CJ92" i="104"/>
  <c r="CI92" i="104"/>
  <c r="CJ91" i="104"/>
  <c r="CI91" i="104"/>
  <c r="CJ90" i="104"/>
  <c r="CI90" i="104"/>
  <c r="CJ89" i="104"/>
  <c r="CI89" i="104"/>
  <c r="CJ85" i="104"/>
  <c r="CJ95" i="104" s="1"/>
  <c r="CI85" i="104"/>
  <c r="CI95" i="104" s="1"/>
  <c r="CJ76" i="104"/>
  <c r="CJ94" i="104" s="1"/>
  <c r="CI76" i="104"/>
  <c r="CI94" i="104" s="1"/>
  <c r="CJ52" i="104"/>
  <c r="CI52" i="104"/>
  <c r="CJ49" i="104"/>
  <c r="CI49" i="104"/>
  <c r="CJ39" i="104"/>
  <c r="CJ41" i="104" s="1"/>
  <c r="CJ93" i="104" s="1"/>
  <c r="CI39" i="104"/>
  <c r="CI41" i="104" s="1"/>
  <c r="CI53" i="104" s="1"/>
  <c r="CI183" i="104" l="1"/>
  <c r="CK179" i="104"/>
  <c r="CL96" i="104"/>
  <c r="CK53" i="104"/>
  <c r="CK93" i="104"/>
  <c r="CK96" i="104" s="1"/>
  <c r="CK180" i="104"/>
  <c r="CK183" i="104" s="1"/>
  <c r="CK143" i="104"/>
  <c r="CL180" i="104"/>
  <c r="CL183" i="104" s="1"/>
  <c r="CK139" i="104"/>
  <c r="CJ96" i="104"/>
  <c r="CI176" i="104"/>
  <c r="CJ176" i="104"/>
  <c r="CI142" i="104"/>
  <c r="CJ142" i="104"/>
  <c r="CI93" i="104"/>
  <c r="CI96" i="104" s="1"/>
  <c r="CI143" i="104"/>
  <c r="CJ53" i="104"/>
  <c r="CJ180" i="104"/>
  <c r="CJ183" i="104" s="1"/>
  <c r="H37" i="93"/>
  <c r="H36" i="93"/>
  <c r="H35" i="93"/>
  <c r="H34" i="93"/>
  <c r="H30" i="93"/>
  <c r="H29" i="93"/>
  <c r="H28" i="93"/>
  <c r="H26" i="93"/>
  <c r="H25" i="93"/>
  <c r="H24" i="93"/>
  <c r="H22" i="93"/>
  <c r="H21" i="93"/>
  <c r="H20" i="93"/>
  <c r="H18" i="93"/>
  <c r="H17" i="93"/>
  <c r="H16" i="93"/>
  <c r="H15" i="93"/>
  <c r="D37" i="93"/>
  <c r="D36" i="93"/>
  <c r="D35" i="93"/>
  <c r="D34" i="93"/>
  <c r="D30" i="93"/>
  <c r="D29" i="93"/>
  <c r="D28" i="93"/>
  <c r="D26" i="93"/>
  <c r="D25" i="93"/>
  <c r="D24" i="93"/>
  <c r="D22" i="93"/>
  <c r="D21" i="93"/>
  <c r="D20" i="93"/>
  <c r="D18" i="93"/>
  <c r="D17" i="93"/>
  <c r="D16" i="93"/>
  <c r="D15" i="93"/>
  <c r="E172" i="104" l="1"/>
  <c r="F172" i="104"/>
  <c r="G172" i="104"/>
  <c r="H172" i="104"/>
  <c r="I172" i="104"/>
  <c r="J172" i="104"/>
  <c r="K172" i="104"/>
  <c r="L172" i="104"/>
  <c r="M172" i="104"/>
  <c r="N172" i="104"/>
  <c r="O172" i="104"/>
  <c r="P172" i="104"/>
  <c r="Q172" i="104"/>
  <c r="R172" i="104"/>
  <c r="S172" i="104"/>
  <c r="T172" i="104"/>
  <c r="U172" i="104"/>
  <c r="V172" i="104"/>
  <c r="W172" i="104"/>
  <c r="X172" i="104"/>
  <c r="Y172" i="104"/>
  <c r="Z172" i="104"/>
  <c r="AA172" i="104"/>
  <c r="AB172" i="104"/>
  <c r="AC172" i="104"/>
  <c r="AD172" i="104"/>
  <c r="AE172" i="104"/>
  <c r="AF172" i="104"/>
  <c r="AG172" i="104"/>
  <c r="AH172" i="104"/>
  <c r="AI172" i="104"/>
  <c r="AJ172" i="104"/>
  <c r="AK172" i="104"/>
  <c r="AL172" i="104"/>
  <c r="AM172" i="104"/>
  <c r="AN172" i="104"/>
  <c r="AO172" i="104"/>
  <c r="AP172" i="104"/>
  <c r="AQ172" i="104"/>
  <c r="AR172" i="104"/>
  <c r="AS172" i="104"/>
  <c r="AT172" i="104"/>
  <c r="AU172" i="104"/>
  <c r="AV172" i="104"/>
  <c r="AW172" i="104"/>
  <c r="AX172" i="104"/>
  <c r="AY172" i="104"/>
  <c r="AZ172" i="104"/>
  <c r="BA172" i="104"/>
  <c r="BB172" i="104"/>
  <c r="BC172" i="104"/>
  <c r="BD172" i="104"/>
  <c r="BE172" i="104"/>
  <c r="BF172" i="104"/>
  <c r="BG172" i="104"/>
  <c r="BH172" i="104"/>
  <c r="BI172" i="104"/>
  <c r="BJ172" i="104"/>
  <c r="BK172" i="104"/>
  <c r="BL172" i="104"/>
  <c r="BM172" i="104"/>
  <c r="BN172" i="104"/>
  <c r="BO172" i="104"/>
  <c r="BP172" i="104"/>
  <c r="BQ172" i="104"/>
  <c r="BR172" i="104"/>
  <c r="BS172" i="104"/>
  <c r="BT172" i="104"/>
  <c r="BU172" i="104"/>
  <c r="BV172" i="104"/>
  <c r="BW172" i="104"/>
  <c r="BX172" i="104"/>
  <c r="BY172" i="104"/>
  <c r="BZ172" i="104"/>
  <c r="CA172" i="104"/>
  <c r="CB172" i="104"/>
  <c r="CC172" i="104"/>
  <c r="CD172" i="104"/>
  <c r="CE172" i="104"/>
  <c r="CF172" i="104"/>
  <c r="CG172" i="104"/>
  <c r="CH172" i="104"/>
  <c r="D172" i="104"/>
  <c r="E163" i="104"/>
  <c r="F163" i="104"/>
  <c r="G163" i="104"/>
  <c r="H163" i="104"/>
  <c r="I163" i="104"/>
  <c r="J163" i="104"/>
  <c r="K163" i="104"/>
  <c r="L163" i="104"/>
  <c r="M163" i="104"/>
  <c r="N163" i="104"/>
  <c r="O163" i="104"/>
  <c r="P163" i="104"/>
  <c r="Q163" i="104"/>
  <c r="R163" i="104"/>
  <c r="S163" i="104"/>
  <c r="T163" i="104"/>
  <c r="U163" i="104"/>
  <c r="V163" i="104"/>
  <c r="W163" i="104"/>
  <c r="X163" i="104"/>
  <c r="Y163" i="104"/>
  <c r="Z163" i="104"/>
  <c r="AA163" i="104"/>
  <c r="AB163" i="104"/>
  <c r="AC163" i="104"/>
  <c r="AD163" i="104"/>
  <c r="AE163" i="104"/>
  <c r="AF163" i="104"/>
  <c r="AG163" i="104"/>
  <c r="AH163" i="104"/>
  <c r="AI163" i="104"/>
  <c r="AJ163" i="104"/>
  <c r="AK163" i="104"/>
  <c r="AL163" i="104"/>
  <c r="AM163" i="104"/>
  <c r="AN163" i="104"/>
  <c r="AO163" i="104"/>
  <c r="AP163" i="104"/>
  <c r="AQ163" i="104"/>
  <c r="AR163" i="104"/>
  <c r="AS163" i="104"/>
  <c r="AT163" i="104"/>
  <c r="AU163" i="104"/>
  <c r="AV163" i="104"/>
  <c r="AW163" i="104"/>
  <c r="AX163" i="104"/>
  <c r="AY163" i="104"/>
  <c r="AZ163" i="104"/>
  <c r="BA163" i="104"/>
  <c r="BB163" i="104"/>
  <c r="BC163" i="104"/>
  <c r="BD163" i="104"/>
  <c r="BE163" i="104"/>
  <c r="BF163" i="104"/>
  <c r="BG163" i="104"/>
  <c r="BH163" i="104"/>
  <c r="BI163" i="104"/>
  <c r="BJ163" i="104"/>
  <c r="BK163" i="104"/>
  <c r="BL163" i="104"/>
  <c r="BM163" i="104"/>
  <c r="BN163" i="104"/>
  <c r="BO163" i="104"/>
  <c r="BP163" i="104"/>
  <c r="BQ163" i="104"/>
  <c r="BR163" i="104"/>
  <c r="BS163" i="104"/>
  <c r="BT163" i="104"/>
  <c r="BU163" i="104"/>
  <c r="BV163" i="104"/>
  <c r="BW163" i="104"/>
  <c r="BX163" i="104"/>
  <c r="BY163" i="104"/>
  <c r="BZ163" i="104"/>
  <c r="CA163" i="104"/>
  <c r="CB163" i="104"/>
  <c r="CC163" i="104"/>
  <c r="CD163" i="104"/>
  <c r="CE163" i="104"/>
  <c r="CF163" i="104"/>
  <c r="CG163" i="104"/>
  <c r="CH163" i="104"/>
  <c r="D163" i="104"/>
  <c r="C172" i="104" l="1"/>
  <c r="C163" i="104"/>
  <c r="E85" i="104"/>
  <c r="F85" i="104"/>
  <c r="G85" i="104"/>
  <c r="H85" i="104"/>
  <c r="I85" i="104"/>
  <c r="J85" i="104"/>
  <c r="K85" i="104"/>
  <c r="L85" i="104"/>
  <c r="M85" i="104"/>
  <c r="N85" i="104"/>
  <c r="O85" i="104"/>
  <c r="P85" i="104"/>
  <c r="Q85" i="104"/>
  <c r="R85" i="104"/>
  <c r="S85" i="104"/>
  <c r="T85" i="104"/>
  <c r="U85" i="104"/>
  <c r="V85" i="104"/>
  <c r="W85" i="104"/>
  <c r="X85" i="104"/>
  <c r="Y85" i="104"/>
  <c r="Z85" i="104"/>
  <c r="AA85" i="104"/>
  <c r="AB85" i="104"/>
  <c r="AC85" i="104"/>
  <c r="AD85" i="104"/>
  <c r="AE85" i="104"/>
  <c r="AF85" i="104"/>
  <c r="AG85" i="104"/>
  <c r="AH85" i="104"/>
  <c r="AI85" i="104"/>
  <c r="AJ85" i="104"/>
  <c r="AK85" i="104"/>
  <c r="AL85" i="104"/>
  <c r="AM85" i="104"/>
  <c r="AN85" i="104"/>
  <c r="AO85" i="104"/>
  <c r="AP85" i="104"/>
  <c r="AQ85" i="104"/>
  <c r="AR85" i="104"/>
  <c r="AS85" i="104"/>
  <c r="AT85" i="104"/>
  <c r="AU85" i="104"/>
  <c r="AV85" i="104"/>
  <c r="AW85" i="104"/>
  <c r="AX85" i="104"/>
  <c r="AY85" i="104"/>
  <c r="AZ85" i="104"/>
  <c r="BA85" i="104"/>
  <c r="BB85" i="104"/>
  <c r="BC85" i="104"/>
  <c r="BD85" i="104"/>
  <c r="BE85" i="104"/>
  <c r="BF85" i="104"/>
  <c r="BG85" i="104"/>
  <c r="BH85" i="104"/>
  <c r="BI85" i="104"/>
  <c r="BJ85" i="104"/>
  <c r="BK85" i="104"/>
  <c r="BL85" i="104"/>
  <c r="BM85" i="104"/>
  <c r="BN85" i="104"/>
  <c r="BO85" i="104"/>
  <c r="BP85" i="104"/>
  <c r="BQ85" i="104"/>
  <c r="BR85" i="104"/>
  <c r="BS85" i="104"/>
  <c r="BT85" i="104"/>
  <c r="BU85" i="104"/>
  <c r="BV85" i="104"/>
  <c r="BW85" i="104"/>
  <c r="BX85" i="104"/>
  <c r="BY85" i="104"/>
  <c r="BZ85" i="104"/>
  <c r="CA85" i="104"/>
  <c r="CB85" i="104"/>
  <c r="CC85" i="104"/>
  <c r="CD85" i="104"/>
  <c r="CE85" i="104"/>
  <c r="CF85" i="104"/>
  <c r="CG85" i="104"/>
  <c r="CH85" i="104"/>
  <c r="E76" i="104"/>
  <c r="F76" i="104"/>
  <c r="G76" i="104"/>
  <c r="H76" i="104"/>
  <c r="I76" i="104"/>
  <c r="J76" i="104"/>
  <c r="K76" i="104"/>
  <c r="L76" i="104"/>
  <c r="M76" i="104"/>
  <c r="N76" i="104"/>
  <c r="O76" i="104"/>
  <c r="P76" i="104"/>
  <c r="Q76" i="104"/>
  <c r="R76" i="104"/>
  <c r="S76" i="104"/>
  <c r="T76" i="104"/>
  <c r="U76" i="104"/>
  <c r="V76" i="104"/>
  <c r="W76" i="104"/>
  <c r="X76" i="104"/>
  <c r="Y76" i="104"/>
  <c r="Z76" i="104"/>
  <c r="AA76" i="104"/>
  <c r="AB76" i="104"/>
  <c r="AC76" i="104"/>
  <c r="AD76" i="104"/>
  <c r="AE76" i="104"/>
  <c r="AF76" i="104"/>
  <c r="AG76" i="104"/>
  <c r="AH76" i="104"/>
  <c r="AI76" i="104"/>
  <c r="AJ76" i="104"/>
  <c r="AK76" i="104"/>
  <c r="AL76" i="104"/>
  <c r="AM76" i="104"/>
  <c r="AN76" i="104"/>
  <c r="AO76" i="104"/>
  <c r="AP76" i="104"/>
  <c r="AQ76" i="104"/>
  <c r="AR76" i="104"/>
  <c r="AS76" i="104"/>
  <c r="AT76" i="104"/>
  <c r="AU76" i="104"/>
  <c r="AV76" i="104"/>
  <c r="AW76" i="104"/>
  <c r="AX76" i="104"/>
  <c r="AY76" i="104"/>
  <c r="AZ76" i="104"/>
  <c r="BA76" i="104"/>
  <c r="BB76" i="104"/>
  <c r="BC76" i="104"/>
  <c r="BD76" i="104"/>
  <c r="BE76" i="104"/>
  <c r="BF76" i="104"/>
  <c r="BG76" i="104"/>
  <c r="BH76" i="104"/>
  <c r="BI76" i="104"/>
  <c r="BJ76" i="104"/>
  <c r="BK76" i="104"/>
  <c r="BL76" i="104"/>
  <c r="BM76" i="104"/>
  <c r="BN76" i="104"/>
  <c r="BO76" i="104"/>
  <c r="BP76" i="104"/>
  <c r="BQ76" i="104"/>
  <c r="BR76" i="104"/>
  <c r="BS76" i="104"/>
  <c r="BT76" i="104"/>
  <c r="BU76" i="104"/>
  <c r="BV76" i="104"/>
  <c r="BW76" i="104"/>
  <c r="BX76" i="104"/>
  <c r="BY76" i="104"/>
  <c r="BZ76" i="104"/>
  <c r="CA76" i="104"/>
  <c r="CB76" i="104"/>
  <c r="CC76" i="104"/>
  <c r="CD76" i="104"/>
  <c r="CE76" i="104"/>
  <c r="CF76" i="104"/>
  <c r="CG76" i="104"/>
  <c r="CH76" i="104"/>
  <c r="D85" i="104" l="1"/>
  <c r="C85" i="104" s="1"/>
  <c r="D76" i="104"/>
  <c r="C76" i="104" s="1"/>
  <c r="CH182" i="104" l="1"/>
  <c r="CH181" i="104"/>
  <c r="CH141" i="104"/>
  <c r="CH140" i="104"/>
  <c r="CH136" i="104"/>
  <c r="CH129" i="104"/>
  <c r="CH131" i="104" s="1"/>
  <c r="CH143" i="104" s="1"/>
  <c r="CH124" i="104"/>
  <c r="CH179" i="104" s="1"/>
  <c r="CH123" i="104"/>
  <c r="CH114" i="104"/>
  <c r="CH113" i="104"/>
  <c r="CH107" i="104"/>
  <c r="CH106" i="104"/>
  <c r="CH105" i="104"/>
  <c r="CH104" i="104"/>
  <c r="CH178" i="104" s="1"/>
  <c r="CH103" i="104"/>
  <c r="CH177" i="104" s="1"/>
  <c r="CH102" i="104"/>
  <c r="CH139" i="104" s="1"/>
  <c r="CH95" i="104"/>
  <c r="CH94" i="104"/>
  <c r="CH92" i="104"/>
  <c r="CH91" i="104"/>
  <c r="CH90" i="104"/>
  <c r="CH89" i="104"/>
  <c r="CH52" i="104"/>
  <c r="CH49" i="104"/>
  <c r="CH39" i="104"/>
  <c r="CH41" i="104" s="1"/>
  <c r="CH176" i="104" l="1"/>
  <c r="CH180" i="104"/>
  <c r="CH183" i="104" s="1"/>
  <c r="CH93" i="104"/>
  <c r="CH96" i="104" s="1"/>
  <c r="CH142" i="104"/>
  <c r="CH53" i="104"/>
  <c r="CG182" i="104" l="1"/>
  <c r="CF182" i="104"/>
  <c r="CE182" i="104"/>
  <c r="CD182" i="104"/>
  <c r="CC182" i="104"/>
  <c r="CB182" i="104"/>
  <c r="CA182" i="104"/>
  <c r="BZ182" i="104"/>
  <c r="BY182" i="104"/>
  <c r="BX182" i="104"/>
  <c r="BW182" i="104"/>
  <c r="BV182" i="104"/>
  <c r="BU182" i="104"/>
  <c r="BT182" i="104"/>
  <c r="BS182" i="104"/>
  <c r="BR182" i="104"/>
  <c r="BQ182" i="104"/>
  <c r="BP182" i="104"/>
  <c r="BO182" i="104"/>
  <c r="BN182" i="104"/>
  <c r="BM182" i="104"/>
  <c r="BL182" i="104"/>
  <c r="BK182" i="104"/>
  <c r="BJ182" i="104"/>
  <c r="BI182" i="104"/>
  <c r="BH182" i="104"/>
  <c r="BG182" i="104"/>
  <c r="BF182" i="104"/>
  <c r="BE182" i="104"/>
  <c r="BD182" i="104"/>
  <c r="BC182" i="104"/>
  <c r="BB182" i="104"/>
  <c r="BA182" i="104"/>
  <c r="AZ182" i="104"/>
  <c r="AY182" i="104"/>
  <c r="AX182" i="104"/>
  <c r="AW182" i="104"/>
  <c r="AV182" i="104"/>
  <c r="AU182" i="104"/>
  <c r="AT182" i="104"/>
  <c r="AS182" i="104"/>
  <c r="AR182" i="104"/>
  <c r="AQ182" i="104"/>
  <c r="AP182" i="104"/>
  <c r="AO182" i="104"/>
  <c r="AN182" i="104"/>
  <c r="AM182" i="104"/>
  <c r="AL182" i="104"/>
  <c r="AK182" i="104"/>
  <c r="AJ182" i="104"/>
  <c r="AI182" i="104"/>
  <c r="AH182" i="104"/>
  <c r="AG182" i="104"/>
  <c r="AF182" i="104"/>
  <c r="AE182" i="104"/>
  <c r="AD182" i="104"/>
  <c r="AC182" i="104"/>
  <c r="AB182" i="104"/>
  <c r="AA182" i="104"/>
  <c r="Z182" i="104"/>
  <c r="Y182" i="104"/>
  <c r="X182" i="104"/>
  <c r="W182" i="104"/>
  <c r="V182" i="104"/>
  <c r="U182" i="104"/>
  <c r="T182" i="104"/>
  <c r="S182" i="104"/>
  <c r="R182" i="104"/>
  <c r="Q182" i="104"/>
  <c r="P182" i="104"/>
  <c r="O182" i="104"/>
  <c r="N182" i="104"/>
  <c r="M182" i="104"/>
  <c r="L182" i="104"/>
  <c r="K182" i="104"/>
  <c r="J182" i="104"/>
  <c r="I182" i="104"/>
  <c r="H182" i="104"/>
  <c r="CG181" i="104"/>
  <c r="CF181" i="104"/>
  <c r="CE181" i="104"/>
  <c r="CD181" i="104"/>
  <c r="CC181" i="104"/>
  <c r="CB181" i="104"/>
  <c r="CA181" i="104"/>
  <c r="BZ181" i="104"/>
  <c r="BY181" i="104"/>
  <c r="BX181" i="104"/>
  <c r="BW181" i="104"/>
  <c r="BV181" i="104"/>
  <c r="BU181" i="104"/>
  <c r="BT181" i="104"/>
  <c r="BS181" i="104"/>
  <c r="BR181" i="104"/>
  <c r="BQ181" i="104"/>
  <c r="BP181" i="104"/>
  <c r="BO181" i="104"/>
  <c r="BN181" i="104"/>
  <c r="BM181" i="104"/>
  <c r="BL181" i="104"/>
  <c r="BK181" i="104"/>
  <c r="BJ181" i="104"/>
  <c r="BI181" i="104"/>
  <c r="BH181" i="104"/>
  <c r="BG181" i="104"/>
  <c r="BF181" i="104"/>
  <c r="BE181" i="104"/>
  <c r="BD181" i="104"/>
  <c r="BC181" i="104"/>
  <c r="BB181" i="104"/>
  <c r="BA181" i="104"/>
  <c r="AZ181" i="104"/>
  <c r="AY181" i="104"/>
  <c r="AX181" i="104"/>
  <c r="AW181" i="104"/>
  <c r="AV181" i="104"/>
  <c r="AU181" i="104"/>
  <c r="AT181" i="104"/>
  <c r="AS181" i="104"/>
  <c r="AR181" i="104"/>
  <c r="AQ181" i="104"/>
  <c r="AP181" i="104"/>
  <c r="AO181" i="104"/>
  <c r="AN181" i="104"/>
  <c r="AM181" i="104"/>
  <c r="AL181" i="104"/>
  <c r="AK181" i="104"/>
  <c r="AJ181" i="104"/>
  <c r="AI181" i="104"/>
  <c r="AH181" i="104"/>
  <c r="AG181" i="104"/>
  <c r="AF181" i="104"/>
  <c r="AE181" i="104"/>
  <c r="AD181" i="104"/>
  <c r="AC181" i="104"/>
  <c r="AB181" i="104"/>
  <c r="AA181" i="104"/>
  <c r="Z181" i="104"/>
  <c r="Y181" i="104"/>
  <c r="X181" i="104"/>
  <c r="W181" i="104"/>
  <c r="V181" i="104"/>
  <c r="U181" i="104"/>
  <c r="T181" i="104"/>
  <c r="S181" i="104"/>
  <c r="R181" i="104"/>
  <c r="Q181" i="104"/>
  <c r="P181" i="104"/>
  <c r="O181" i="104"/>
  <c r="N181" i="104"/>
  <c r="M181" i="104"/>
  <c r="L181" i="104"/>
  <c r="K181" i="104"/>
  <c r="J181" i="104"/>
  <c r="I181" i="104"/>
  <c r="H181" i="104"/>
  <c r="CG141" i="104"/>
  <c r="CF141" i="104"/>
  <c r="CE141" i="104"/>
  <c r="CD141" i="104"/>
  <c r="CC141" i="104"/>
  <c r="CB141" i="104"/>
  <c r="CA141" i="104"/>
  <c r="BZ141" i="104"/>
  <c r="BY141" i="104"/>
  <c r="BX141" i="104"/>
  <c r="BW141" i="104"/>
  <c r="BV141" i="104"/>
  <c r="BU141" i="104"/>
  <c r="BT141" i="104"/>
  <c r="BS141" i="104"/>
  <c r="BR141" i="104"/>
  <c r="BQ141" i="104"/>
  <c r="BP141" i="104"/>
  <c r="BO141" i="104"/>
  <c r="BN141" i="104"/>
  <c r="BM141" i="104"/>
  <c r="BL141" i="104"/>
  <c r="BK141" i="104"/>
  <c r="BJ141" i="104"/>
  <c r="BI141" i="104"/>
  <c r="BH141" i="104"/>
  <c r="BG141" i="104"/>
  <c r="BF141" i="104"/>
  <c r="BE141" i="104"/>
  <c r="BD141" i="104"/>
  <c r="BC141" i="104"/>
  <c r="BB141" i="104"/>
  <c r="BA141" i="104"/>
  <c r="AZ141" i="104"/>
  <c r="AY141" i="104"/>
  <c r="AX141" i="104"/>
  <c r="AW141" i="104"/>
  <c r="AV141" i="104"/>
  <c r="AU141" i="104"/>
  <c r="AT141" i="104"/>
  <c r="AS141" i="104"/>
  <c r="AR141" i="104"/>
  <c r="AQ141" i="104"/>
  <c r="AP141" i="104"/>
  <c r="AO141" i="104"/>
  <c r="AN141" i="104"/>
  <c r="AM141" i="104"/>
  <c r="AL141" i="104"/>
  <c r="AK141" i="104"/>
  <c r="AJ141" i="104"/>
  <c r="AI141" i="104"/>
  <c r="AH141" i="104"/>
  <c r="AG141" i="104"/>
  <c r="AF141" i="104"/>
  <c r="AE141" i="104"/>
  <c r="AD141" i="104"/>
  <c r="AC141" i="104"/>
  <c r="AB141" i="104"/>
  <c r="AA141" i="104"/>
  <c r="Z141" i="104"/>
  <c r="Y141" i="104"/>
  <c r="X141" i="104"/>
  <c r="W141" i="104"/>
  <c r="V141" i="104"/>
  <c r="U141" i="104"/>
  <c r="T141" i="104"/>
  <c r="S141" i="104"/>
  <c r="R141" i="104"/>
  <c r="Q141" i="104"/>
  <c r="P141" i="104"/>
  <c r="O141" i="104"/>
  <c r="N141" i="104"/>
  <c r="M141" i="104"/>
  <c r="L141" i="104"/>
  <c r="K141" i="104"/>
  <c r="J141" i="104"/>
  <c r="I141" i="104"/>
  <c r="H141" i="104"/>
  <c r="CG140" i="104"/>
  <c r="CF140" i="104"/>
  <c r="CE140" i="104"/>
  <c r="CD140" i="104"/>
  <c r="CC140" i="104"/>
  <c r="CB140" i="104"/>
  <c r="CA140" i="104"/>
  <c r="BZ140" i="104"/>
  <c r="BY140" i="104"/>
  <c r="BX140" i="104"/>
  <c r="BW140" i="104"/>
  <c r="BV140" i="104"/>
  <c r="BU140" i="104"/>
  <c r="BT140" i="104"/>
  <c r="BS140" i="104"/>
  <c r="BR140" i="104"/>
  <c r="BQ140" i="104"/>
  <c r="BP140" i="104"/>
  <c r="BO140" i="104"/>
  <c r="BN140" i="104"/>
  <c r="BM140" i="104"/>
  <c r="BL140" i="104"/>
  <c r="BK140" i="104"/>
  <c r="BJ140" i="104"/>
  <c r="BI140" i="104"/>
  <c r="BH140" i="104"/>
  <c r="BG140" i="104"/>
  <c r="BF140" i="104"/>
  <c r="BE140" i="104"/>
  <c r="BD140" i="104"/>
  <c r="BC140" i="104"/>
  <c r="BB140" i="104"/>
  <c r="BA140" i="104"/>
  <c r="AZ140" i="104"/>
  <c r="AY140" i="104"/>
  <c r="AX140" i="104"/>
  <c r="AW140" i="104"/>
  <c r="AV140" i="104"/>
  <c r="AU140" i="104"/>
  <c r="AT140" i="104"/>
  <c r="AS140" i="104"/>
  <c r="AR140" i="104"/>
  <c r="AQ140" i="104"/>
  <c r="AP140" i="104"/>
  <c r="AO140" i="104"/>
  <c r="AN140" i="104"/>
  <c r="AM140" i="104"/>
  <c r="AL140" i="104"/>
  <c r="AK140" i="104"/>
  <c r="AJ140" i="104"/>
  <c r="AI140" i="104"/>
  <c r="AH140" i="104"/>
  <c r="AG140" i="104"/>
  <c r="AF140" i="104"/>
  <c r="AE140" i="104"/>
  <c r="AD140" i="104"/>
  <c r="AC140" i="104"/>
  <c r="AB140" i="104"/>
  <c r="AA140" i="104"/>
  <c r="Z140" i="104"/>
  <c r="Y140" i="104"/>
  <c r="X140" i="104"/>
  <c r="W140" i="104"/>
  <c r="V140" i="104"/>
  <c r="U140" i="104"/>
  <c r="T140" i="104"/>
  <c r="S140" i="104"/>
  <c r="R140" i="104"/>
  <c r="Q140" i="104"/>
  <c r="P140" i="104"/>
  <c r="O140" i="104"/>
  <c r="N140" i="104"/>
  <c r="M140" i="104"/>
  <c r="L140" i="104"/>
  <c r="K140" i="104"/>
  <c r="J140" i="104"/>
  <c r="I140" i="104"/>
  <c r="H140" i="104"/>
  <c r="CG136" i="104"/>
  <c r="CF136" i="104"/>
  <c r="CE136" i="104"/>
  <c r="CD136" i="104"/>
  <c r="CC136" i="104"/>
  <c r="CB136" i="104"/>
  <c r="CA136" i="104"/>
  <c r="BZ136" i="104"/>
  <c r="BY136" i="104"/>
  <c r="BX136" i="104"/>
  <c r="BW136" i="104"/>
  <c r="BV136" i="104"/>
  <c r="BU136" i="104"/>
  <c r="BT136" i="104"/>
  <c r="BS136" i="104"/>
  <c r="BR136" i="104"/>
  <c r="BQ136" i="104"/>
  <c r="BP136" i="104"/>
  <c r="BO136" i="104"/>
  <c r="BN136" i="104"/>
  <c r="BM136" i="104"/>
  <c r="BL136" i="104"/>
  <c r="BK136" i="104"/>
  <c r="BJ136" i="104"/>
  <c r="BI136" i="104"/>
  <c r="BH136" i="104"/>
  <c r="BG136" i="104"/>
  <c r="BF136" i="104"/>
  <c r="BE136" i="104"/>
  <c r="BD136" i="104"/>
  <c r="BC136" i="104"/>
  <c r="BB136" i="104"/>
  <c r="BA136" i="104"/>
  <c r="AZ136" i="104"/>
  <c r="AY136" i="104"/>
  <c r="AX136" i="104"/>
  <c r="AW136" i="104"/>
  <c r="AV136" i="104"/>
  <c r="AU136" i="104"/>
  <c r="AT136" i="104"/>
  <c r="AS136" i="104"/>
  <c r="AR136" i="104"/>
  <c r="AQ136" i="104"/>
  <c r="AP136" i="104"/>
  <c r="AO136" i="104"/>
  <c r="AN136" i="104"/>
  <c r="AM136" i="104"/>
  <c r="AL136" i="104"/>
  <c r="AK136" i="104"/>
  <c r="AJ136" i="104"/>
  <c r="AI136" i="104"/>
  <c r="AH136" i="104"/>
  <c r="AG136" i="104"/>
  <c r="AF136" i="104"/>
  <c r="AE136" i="104"/>
  <c r="AD136" i="104"/>
  <c r="AC136" i="104"/>
  <c r="AB136" i="104"/>
  <c r="AA136" i="104"/>
  <c r="Z136" i="104"/>
  <c r="Y136" i="104"/>
  <c r="X136" i="104"/>
  <c r="W136" i="104"/>
  <c r="V136" i="104"/>
  <c r="U136" i="104"/>
  <c r="T136" i="104"/>
  <c r="S136" i="104"/>
  <c r="R136" i="104"/>
  <c r="Q136" i="104"/>
  <c r="P136" i="104"/>
  <c r="O136" i="104"/>
  <c r="N136" i="104"/>
  <c r="M136" i="104"/>
  <c r="L136" i="104"/>
  <c r="K136" i="104"/>
  <c r="J136" i="104"/>
  <c r="I136" i="104"/>
  <c r="H136" i="104"/>
  <c r="CG129" i="104"/>
  <c r="CG131" i="104" s="1"/>
  <c r="CF129" i="104"/>
  <c r="CF131" i="104" s="1"/>
  <c r="CE129" i="104"/>
  <c r="CE131" i="104" s="1"/>
  <c r="CD129" i="104"/>
  <c r="CD131" i="104" s="1"/>
  <c r="CC129" i="104"/>
  <c r="CC131" i="104" s="1"/>
  <c r="CB129" i="104"/>
  <c r="CB131" i="104" s="1"/>
  <c r="CA129" i="104"/>
  <c r="CA131" i="104" s="1"/>
  <c r="BZ129" i="104"/>
  <c r="BZ131" i="104" s="1"/>
  <c r="BY129" i="104"/>
  <c r="BY131" i="104" s="1"/>
  <c r="BX129" i="104"/>
  <c r="BX131" i="104" s="1"/>
  <c r="BW129" i="104"/>
  <c r="BW131" i="104" s="1"/>
  <c r="BV129" i="104"/>
  <c r="BV131" i="104" s="1"/>
  <c r="BU129" i="104"/>
  <c r="BU131" i="104" s="1"/>
  <c r="BT129" i="104"/>
  <c r="BT131" i="104" s="1"/>
  <c r="BS129" i="104"/>
  <c r="BS131" i="104" s="1"/>
  <c r="BR129" i="104"/>
  <c r="BR131" i="104" s="1"/>
  <c r="BQ129" i="104"/>
  <c r="BQ131" i="104" s="1"/>
  <c r="BP129" i="104"/>
  <c r="BP131" i="104" s="1"/>
  <c r="BO129" i="104"/>
  <c r="BO131" i="104" s="1"/>
  <c r="BN129" i="104"/>
  <c r="BN131" i="104" s="1"/>
  <c r="BM129" i="104"/>
  <c r="BM131" i="104" s="1"/>
  <c r="BL129" i="104"/>
  <c r="BL131" i="104" s="1"/>
  <c r="BK129" i="104"/>
  <c r="BK131" i="104" s="1"/>
  <c r="BJ129" i="104"/>
  <c r="BJ131" i="104" s="1"/>
  <c r="BI129" i="104"/>
  <c r="BI131" i="104" s="1"/>
  <c r="BH129" i="104"/>
  <c r="BH131" i="104" s="1"/>
  <c r="BG129" i="104"/>
  <c r="BG131" i="104" s="1"/>
  <c r="BF129" i="104"/>
  <c r="BF131" i="104" s="1"/>
  <c r="BE129" i="104"/>
  <c r="BE131" i="104" s="1"/>
  <c r="BD129" i="104"/>
  <c r="BD131" i="104" s="1"/>
  <c r="BC129" i="104"/>
  <c r="BC131" i="104" s="1"/>
  <c r="BB129" i="104"/>
  <c r="BB131" i="104" s="1"/>
  <c r="BA129" i="104"/>
  <c r="BA131" i="104" s="1"/>
  <c r="AZ129" i="104"/>
  <c r="AZ131" i="104" s="1"/>
  <c r="AY129" i="104"/>
  <c r="AY131" i="104" s="1"/>
  <c r="AX129" i="104"/>
  <c r="AX131" i="104" s="1"/>
  <c r="AW129" i="104"/>
  <c r="AW131" i="104" s="1"/>
  <c r="AV129" i="104"/>
  <c r="AV131" i="104" s="1"/>
  <c r="AU129" i="104"/>
  <c r="AU131" i="104" s="1"/>
  <c r="AT129" i="104"/>
  <c r="AT131" i="104" s="1"/>
  <c r="AS129" i="104"/>
  <c r="AS131" i="104" s="1"/>
  <c r="AS143" i="104" s="1"/>
  <c r="AR129" i="104"/>
  <c r="AR131" i="104" s="1"/>
  <c r="AQ129" i="104"/>
  <c r="AQ131" i="104" s="1"/>
  <c r="AP129" i="104"/>
  <c r="AP131" i="104" s="1"/>
  <c r="AO129" i="104"/>
  <c r="AO131" i="104" s="1"/>
  <c r="AN129" i="104"/>
  <c r="AN131" i="104" s="1"/>
  <c r="AM129" i="104"/>
  <c r="AM131" i="104" s="1"/>
  <c r="AL129" i="104"/>
  <c r="AL131" i="104" s="1"/>
  <c r="AK129" i="104"/>
  <c r="AK131" i="104" s="1"/>
  <c r="AJ129" i="104"/>
  <c r="AJ131" i="104" s="1"/>
  <c r="AI129" i="104"/>
  <c r="AI131" i="104" s="1"/>
  <c r="AH129" i="104"/>
  <c r="AH131" i="104" s="1"/>
  <c r="AG129" i="104"/>
  <c r="AG131" i="104" s="1"/>
  <c r="AF129" i="104"/>
  <c r="AF131" i="104" s="1"/>
  <c r="AE129" i="104"/>
  <c r="AE131" i="104" s="1"/>
  <c r="AD129" i="104"/>
  <c r="AD131" i="104" s="1"/>
  <c r="AC129" i="104"/>
  <c r="AC131" i="104" s="1"/>
  <c r="AB129" i="104"/>
  <c r="AB131" i="104" s="1"/>
  <c r="AA129" i="104"/>
  <c r="AA131" i="104" s="1"/>
  <c r="Z129" i="104"/>
  <c r="Z131" i="104" s="1"/>
  <c r="Y129" i="104"/>
  <c r="Y131" i="104" s="1"/>
  <c r="X129" i="104"/>
  <c r="X131" i="104" s="1"/>
  <c r="W129" i="104"/>
  <c r="W131" i="104" s="1"/>
  <c r="V129" i="104"/>
  <c r="V131" i="104" s="1"/>
  <c r="U129" i="104"/>
  <c r="U131" i="104" s="1"/>
  <c r="T129" i="104"/>
  <c r="T131" i="104" s="1"/>
  <c r="S129" i="104"/>
  <c r="S131" i="104" s="1"/>
  <c r="R129" i="104"/>
  <c r="R131" i="104" s="1"/>
  <c r="Q129" i="104"/>
  <c r="Q131" i="104" s="1"/>
  <c r="P129" i="104"/>
  <c r="P131" i="104" s="1"/>
  <c r="O129" i="104"/>
  <c r="O131" i="104" s="1"/>
  <c r="N129" i="104"/>
  <c r="N131" i="104" s="1"/>
  <c r="M129" i="104"/>
  <c r="M131" i="104" s="1"/>
  <c r="L129" i="104"/>
  <c r="L131" i="104" s="1"/>
  <c r="K129" i="104"/>
  <c r="K131" i="104" s="1"/>
  <c r="J129" i="104"/>
  <c r="J131" i="104" s="1"/>
  <c r="I129" i="104"/>
  <c r="I131" i="104" s="1"/>
  <c r="H129" i="104"/>
  <c r="H131" i="104" s="1"/>
  <c r="CG124" i="104"/>
  <c r="CF124" i="104"/>
  <c r="CE124" i="104"/>
  <c r="CE179" i="104" s="1"/>
  <c r="CD124" i="104"/>
  <c r="CD142" i="104" s="1"/>
  <c r="CC124" i="104"/>
  <c r="CB124" i="104"/>
  <c r="CA124" i="104"/>
  <c r="CA179" i="104" s="1"/>
  <c r="BZ124" i="104"/>
  <c r="BY124" i="104"/>
  <c r="BX124" i="104"/>
  <c r="BW124" i="104"/>
  <c r="BW179" i="104" s="1"/>
  <c r="BV124" i="104"/>
  <c r="BU124" i="104"/>
  <c r="BT124" i="104"/>
  <c r="BS124" i="104"/>
  <c r="BS179" i="104" s="1"/>
  <c r="BR124" i="104"/>
  <c r="BQ124" i="104"/>
  <c r="BP124" i="104"/>
  <c r="BO124" i="104"/>
  <c r="BO179" i="104" s="1"/>
  <c r="BN124" i="104"/>
  <c r="BN142" i="104" s="1"/>
  <c r="BM124" i="104"/>
  <c r="BL124" i="104"/>
  <c r="BK124" i="104"/>
  <c r="BK179" i="104" s="1"/>
  <c r="BJ124" i="104"/>
  <c r="BI124" i="104"/>
  <c r="BH124" i="104"/>
  <c r="BG124" i="104"/>
  <c r="BG179" i="104" s="1"/>
  <c r="BF124" i="104"/>
  <c r="BE124" i="104"/>
  <c r="BD124" i="104"/>
  <c r="BC124" i="104"/>
  <c r="BC179" i="104" s="1"/>
  <c r="BB124" i="104"/>
  <c r="BA124" i="104"/>
  <c r="AZ124" i="104"/>
  <c r="AY124" i="104"/>
  <c r="AY179" i="104" s="1"/>
  <c r="AX124" i="104"/>
  <c r="AX142" i="104" s="1"/>
  <c r="AW124" i="104"/>
  <c r="AV124" i="104"/>
  <c r="AU124" i="104"/>
  <c r="AU179" i="104" s="1"/>
  <c r="AT124" i="104"/>
  <c r="AS124" i="104"/>
  <c r="AR124" i="104"/>
  <c r="AQ124" i="104"/>
  <c r="AQ179" i="104" s="1"/>
  <c r="AP124" i="104"/>
  <c r="AO124" i="104"/>
  <c r="AN124" i="104"/>
  <c r="AM124" i="104"/>
  <c r="AM179" i="104" s="1"/>
  <c r="AL124" i="104"/>
  <c r="AL179" i="104" s="1"/>
  <c r="AK124" i="104"/>
  <c r="AJ124" i="104"/>
  <c r="AI124" i="104"/>
  <c r="AI179" i="104" s="1"/>
  <c r="AH124" i="104"/>
  <c r="AH179" i="104" s="1"/>
  <c r="AG124" i="104"/>
  <c r="AF124" i="104"/>
  <c r="AE124" i="104"/>
  <c r="AE179" i="104" s="1"/>
  <c r="AD124" i="104"/>
  <c r="AD179" i="104" s="1"/>
  <c r="AC124" i="104"/>
  <c r="AB124" i="104"/>
  <c r="AA124" i="104"/>
  <c r="AA179" i="104" s="1"/>
  <c r="Z124" i="104"/>
  <c r="Z179" i="104" s="1"/>
  <c r="Y124" i="104"/>
  <c r="X124" i="104"/>
  <c r="W124" i="104"/>
  <c r="W179" i="104" s="1"/>
  <c r="V124" i="104"/>
  <c r="V179" i="104" s="1"/>
  <c r="U124" i="104"/>
  <c r="T124" i="104"/>
  <c r="S124" i="104"/>
  <c r="S179" i="104" s="1"/>
  <c r="R124" i="104"/>
  <c r="R179" i="104" s="1"/>
  <c r="Q124" i="104"/>
  <c r="P124" i="104"/>
  <c r="O124" i="104"/>
  <c r="O179" i="104" s="1"/>
  <c r="N124" i="104"/>
  <c r="N179" i="104" s="1"/>
  <c r="M124" i="104"/>
  <c r="L124" i="104"/>
  <c r="K124" i="104"/>
  <c r="K179" i="104" s="1"/>
  <c r="J124" i="104"/>
  <c r="J179" i="104" s="1"/>
  <c r="I124" i="104"/>
  <c r="H124" i="104"/>
  <c r="CG123" i="104"/>
  <c r="CF123" i="104"/>
  <c r="CE123" i="104"/>
  <c r="CD123" i="104"/>
  <c r="CC123" i="104"/>
  <c r="CB123" i="104"/>
  <c r="CA123" i="104"/>
  <c r="BZ123" i="104"/>
  <c r="BY123" i="104"/>
  <c r="BX123" i="104"/>
  <c r="BW123" i="104"/>
  <c r="BV123" i="104"/>
  <c r="BU123" i="104"/>
  <c r="BT123" i="104"/>
  <c r="BS123" i="104"/>
  <c r="BR123" i="104"/>
  <c r="BQ123" i="104"/>
  <c r="BP123" i="104"/>
  <c r="BO123" i="104"/>
  <c r="BN123" i="104"/>
  <c r="BM123" i="104"/>
  <c r="BL123" i="104"/>
  <c r="BK123" i="104"/>
  <c r="BJ123" i="104"/>
  <c r="BI123" i="104"/>
  <c r="BH123" i="104"/>
  <c r="BG123" i="104"/>
  <c r="BF123" i="104"/>
  <c r="BE123" i="104"/>
  <c r="BD123" i="104"/>
  <c r="BC123" i="104"/>
  <c r="BB123" i="104"/>
  <c r="BA123" i="104"/>
  <c r="AZ123" i="104"/>
  <c r="AY123" i="104"/>
  <c r="AX123" i="104"/>
  <c r="AW123" i="104"/>
  <c r="AV123" i="104"/>
  <c r="AU123" i="104"/>
  <c r="AT123" i="104"/>
  <c r="AS123" i="104"/>
  <c r="AR123" i="104"/>
  <c r="AQ123" i="104"/>
  <c r="AP123" i="104"/>
  <c r="AO123" i="104"/>
  <c r="AN123" i="104"/>
  <c r="AM123" i="104"/>
  <c r="AL123" i="104"/>
  <c r="AK123" i="104"/>
  <c r="AJ123" i="104"/>
  <c r="AI123" i="104"/>
  <c r="AH123" i="104"/>
  <c r="AG123" i="104"/>
  <c r="AF123" i="104"/>
  <c r="AE123" i="104"/>
  <c r="AD123" i="104"/>
  <c r="AC123" i="104"/>
  <c r="AB123" i="104"/>
  <c r="AA123" i="104"/>
  <c r="Z123" i="104"/>
  <c r="Y123" i="104"/>
  <c r="X123" i="104"/>
  <c r="W123" i="104"/>
  <c r="V123" i="104"/>
  <c r="U123" i="104"/>
  <c r="T123" i="104"/>
  <c r="S123" i="104"/>
  <c r="R123" i="104"/>
  <c r="Q123" i="104"/>
  <c r="P123" i="104"/>
  <c r="O123" i="104"/>
  <c r="N123" i="104"/>
  <c r="M123" i="104"/>
  <c r="L123" i="104"/>
  <c r="K123" i="104"/>
  <c r="J123" i="104"/>
  <c r="I123" i="104"/>
  <c r="H123" i="104"/>
  <c r="CG114" i="104"/>
  <c r="CF114" i="104"/>
  <c r="CE114" i="104"/>
  <c r="CD114" i="104"/>
  <c r="CC114" i="104"/>
  <c r="CB114" i="104"/>
  <c r="CA114" i="104"/>
  <c r="BZ114" i="104"/>
  <c r="BY114" i="104"/>
  <c r="BX114" i="104"/>
  <c r="BW114" i="104"/>
  <c r="BV114" i="104"/>
  <c r="BU114" i="104"/>
  <c r="BT114" i="104"/>
  <c r="BS114" i="104"/>
  <c r="BR114" i="104"/>
  <c r="BQ114" i="104"/>
  <c r="BP114" i="104"/>
  <c r="BO114" i="104"/>
  <c r="BN114" i="104"/>
  <c r="BM114" i="104"/>
  <c r="BL114" i="104"/>
  <c r="BK114" i="104"/>
  <c r="BJ114" i="104"/>
  <c r="BI114" i="104"/>
  <c r="BH114" i="104"/>
  <c r="BG114" i="104"/>
  <c r="BF114" i="104"/>
  <c r="BE114" i="104"/>
  <c r="BD114" i="104"/>
  <c r="BC114" i="104"/>
  <c r="BB114" i="104"/>
  <c r="BA114" i="104"/>
  <c r="AZ114" i="104"/>
  <c r="AY114" i="104"/>
  <c r="AX114" i="104"/>
  <c r="AW114" i="104"/>
  <c r="AV114" i="104"/>
  <c r="AU114" i="104"/>
  <c r="AT114" i="104"/>
  <c r="AS114" i="104"/>
  <c r="AR114" i="104"/>
  <c r="AQ114" i="104"/>
  <c r="AP114" i="104"/>
  <c r="AO114" i="104"/>
  <c r="AN114" i="104"/>
  <c r="AM114" i="104"/>
  <c r="AL114" i="104"/>
  <c r="AK114" i="104"/>
  <c r="AJ114" i="104"/>
  <c r="AI114" i="104"/>
  <c r="AH114" i="104"/>
  <c r="AG114" i="104"/>
  <c r="AF114" i="104"/>
  <c r="AE114" i="104"/>
  <c r="AD114" i="104"/>
  <c r="AC114" i="104"/>
  <c r="AB114" i="104"/>
  <c r="AA114" i="104"/>
  <c r="Z114" i="104"/>
  <c r="Y114" i="104"/>
  <c r="X114" i="104"/>
  <c r="W114" i="104"/>
  <c r="V114" i="104"/>
  <c r="U114" i="104"/>
  <c r="T114" i="104"/>
  <c r="S114" i="104"/>
  <c r="R114" i="104"/>
  <c r="Q114" i="104"/>
  <c r="P114" i="104"/>
  <c r="O114" i="104"/>
  <c r="N114" i="104"/>
  <c r="M114" i="104"/>
  <c r="L114" i="104"/>
  <c r="K114" i="104"/>
  <c r="J114" i="104"/>
  <c r="I114" i="104"/>
  <c r="H114" i="104"/>
  <c r="CG113" i="104"/>
  <c r="CF113" i="104"/>
  <c r="CE113" i="104"/>
  <c r="CD113" i="104"/>
  <c r="CC113" i="104"/>
  <c r="CB113" i="104"/>
  <c r="CA113" i="104"/>
  <c r="BZ113" i="104"/>
  <c r="BY113" i="104"/>
  <c r="BX113" i="104"/>
  <c r="BW113" i="104"/>
  <c r="BV113" i="104"/>
  <c r="BU113" i="104"/>
  <c r="BT113" i="104"/>
  <c r="BS113" i="104"/>
  <c r="BR113" i="104"/>
  <c r="BQ113" i="104"/>
  <c r="BP113" i="104"/>
  <c r="BO113" i="104"/>
  <c r="BN113" i="104"/>
  <c r="BM113" i="104"/>
  <c r="BL113" i="104"/>
  <c r="BK113" i="104"/>
  <c r="BJ113" i="104"/>
  <c r="BI113" i="104"/>
  <c r="BH113" i="104"/>
  <c r="BG113" i="104"/>
  <c r="BF113" i="104"/>
  <c r="BE113" i="104"/>
  <c r="BD113" i="104"/>
  <c r="BC113" i="104"/>
  <c r="BB113" i="104"/>
  <c r="BA113" i="104"/>
  <c r="AZ113" i="104"/>
  <c r="AY113" i="104"/>
  <c r="AX113" i="104"/>
  <c r="AW113" i="104"/>
  <c r="AV113" i="104"/>
  <c r="AU113" i="104"/>
  <c r="AT113" i="104"/>
  <c r="AS113" i="104"/>
  <c r="AR113" i="104"/>
  <c r="AQ113" i="104"/>
  <c r="AP113" i="104"/>
  <c r="AO113" i="104"/>
  <c r="AN113" i="104"/>
  <c r="AM113" i="104"/>
  <c r="AL113" i="104"/>
  <c r="AK113" i="104"/>
  <c r="AJ113" i="104"/>
  <c r="AI113" i="104"/>
  <c r="AH113" i="104"/>
  <c r="AG113" i="104"/>
  <c r="AF113" i="104"/>
  <c r="AE113" i="104"/>
  <c r="AD113" i="104"/>
  <c r="AC113" i="104"/>
  <c r="AB113" i="104"/>
  <c r="AA113" i="104"/>
  <c r="Z113" i="104"/>
  <c r="Y113" i="104"/>
  <c r="X113" i="104"/>
  <c r="W113" i="104"/>
  <c r="V113" i="104"/>
  <c r="U113" i="104"/>
  <c r="T113" i="104"/>
  <c r="S113" i="104"/>
  <c r="R113" i="104"/>
  <c r="Q113" i="104"/>
  <c r="P113" i="104"/>
  <c r="O113" i="104"/>
  <c r="N113" i="104"/>
  <c r="M113" i="104"/>
  <c r="L113" i="104"/>
  <c r="K113" i="104"/>
  <c r="J113" i="104"/>
  <c r="I113" i="104"/>
  <c r="H113" i="104"/>
  <c r="CG107" i="104"/>
  <c r="CF107" i="104"/>
  <c r="CE107" i="104"/>
  <c r="CD107" i="104"/>
  <c r="CC107" i="104"/>
  <c r="CB107" i="104"/>
  <c r="CA107" i="104"/>
  <c r="BZ107" i="104"/>
  <c r="BY107" i="104"/>
  <c r="BX107" i="104"/>
  <c r="BW107" i="104"/>
  <c r="BV107" i="104"/>
  <c r="BU107" i="104"/>
  <c r="BT107" i="104"/>
  <c r="BS107" i="104"/>
  <c r="BR107" i="104"/>
  <c r="BQ107" i="104"/>
  <c r="BP107" i="104"/>
  <c r="BO107" i="104"/>
  <c r="BN107" i="104"/>
  <c r="BM107" i="104"/>
  <c r="BL107" i="104"/>
  <c r="BK107" i="104"/>
  <c r="BJ107" i="104"/>
  <c r="BI107" i="104"/>
  <c r="BH107" i="104"/>
  <c r="BG107" i="104"/>
  <c r="BF107" i="104"/>
  <c r="BE107" i="104"/>
  <c r="BD107" i="104"/>
  <c r="BC107" i="104"/>
  <c r="BB107" i="104"/>
  <c r="BA107" i="104"/>
  <c r="AZ107" i="104"/>
  <c r="AY107" i="104"/>
  <c r="AX107" i="104"/>
  <c r="AW107" i="104"/>
  <c r="AV107" i="104"/>
  <c r="AU107" i="104"/>
  <c r="AT107" i="104"/>
  <c r="AS107" i="104"/>
  <c r="AR107" i="104"/>
  <c r="AQ107" i="104"/>
  <c r="AP107" i="104"/>
  <c r="AO107" i="104"/>
  <c r="AN107" i="104"/>
  <c r="AM107" i="104"/>
  <c r="AL107" i="104"/>
  <c r="AK107" i="104"/>
  <c r="AJ107" i="104"/>
  <c r="AI107" i="104"/>
  <c r="AH107" i="104"/>
  <c r="AG107" i="104"/>
  <c r="AF107" i="104"/>
  <c r="AE107" i="104"/>
  <c r="AD107" i="104"/>
  <c r="AC107" i="104"/>
  <c r="AB107" i="104"/>
  <c r="AA107" i="104"/>
  <c r="Z107" i="104"/>
  <c r="Y107" i="104"/>
  <c r="X107" i="104"/>
  <c r="W107" i="104"/>
  <c r="V107" i="104"/>
  <c r="U107" i="104"/>
  <c r="T107" i="104"/>
  <c r="S107" i="104"/>
  <c r="R107" i="104"/>
  <c r="Q107" i="104"/>
  <c r="P107" i="104"/>
  <c r="O107" i="104"/>
  <c r="N107" i="104"/>
  <c r="M107" i="104"/>
  <c r="L107" i="104"/>
  <c r="K107" i="104"/>
  <c r="J107" i="104"/>
  <c r="I107" i="104"/>
  <c r="H107" i="104"/>
  <c r="CG106" i="104"/>
  <c r="CF106" i="104"/>
  <c r="CE106" i="104"/>
  <c r="CD106" i="104"/>
  <c r="CC106" i="104"/>
  <c r="CB106" i="104"/>
  <c r="CA106" i="104"/>
  <c r="BZ106" i="104"/>
  <c r="BY106" i="104"/>
  <c r="BX106" i="104"/>
  <c r="BW106" i="104"/>
  <c r="BV106" i="104"/>
  <c r="BU106" i="104"/>
  <c r="BT106" i="104"/>
  <c r="BS106" i="104"/>
  <c r="BR106" i="104"/>
  <c r="BQ106" i="104"/>
  <c r="BP106" i="104"/>
  <c r="BO106" i="104"/>
  <c r="BN106" i="104"/>
  <c r="BM106" i="104"/>
  <c r="BL106" i="104"/>
  <c r="BK106" i="104"/>
  <c r="BJ106" i="104"/>
  <c r="BI106" i="104"/>
  <c r="BH106" i="104"/>
  <c r="BG106" i="104"/>
  <c r="BF106" i="104"/>
  <c r="BE106" i="104"/>
  <c r="BD106" i="104"/>
  <c r="BC106" i="104"/>
  <c r="BB106" i="104"/>
  <c r="BA106" i="104"/>
  <c r="AZ106" i="104"/>
  <c r="AY106" i="104"/>
  <c r="AX106" i="104"/>
  <c r="AW106" i="104"/>
  <c r="AV106" i="104"/>
  <c r="AU106" i="104"/>
  <c r="AT106" i="104"/>
  <c r="AS106" i="104"/>
  <c r="AR106" i="104"/>
  <c r="AQ106" i="104"/>
  <c r="AP106" i="104"/>
  <c r="AO106" i="104"/>
  <c r="AN106" i="104"/>
  <c r="AM106" i="104"/>
  <c r="AL106" i="104"/>
  <c r="AK106" i="104"/>
  <c r="AJ106" i="104"/>
  <c r="AI106" i="104"/>
  <c r="AH106" i="104"/>
  <c r="AG106" i="104"/>
  <c r="AF106" i="104"/>
  <c r="AE106" i="104"/>
  <c r="AD106" i="104"/>
  <c r="AC106" i="104"/>
  <c r="AB106" i="104"/>
  <c r="AA106" i="104"/>
  <c r="Z106" i="104"/>
  <c r="Y106" i="104"/>
  <c r="X106" i="104"/>
  <c r="W106" i="104"/>
  <c r="V106" i="104"/>
  <c r="U106" i="104"/>
  <c r="T106" i="104"/>
  <c r="S106" i="104"/>
  <c r="R106" i="104"/>
  <c r="Q106" i="104"/>
  <c r="P106" i="104"/>
  <c r="O106" i="104"/>
  <c r="N106" i="104"/>
  <c r="M106" i="104"/>
  <c r="L106" i="104"/>
  <c r="K106" i="104"/>
  <c r="J106" i="104"/>
  <c r="I106" i="104"/>
  <c r="H106" i="104"/>
  <c r="CG105" i="104"/>
  <c r="CF105" i="104"/>
  <c r="CE105" i="104"/>
  <c r="CD105" i="104"/>
  <c r="CC105" i="104"/>
  <c r="CB105" i="104"/>
  <c r="CA105" i="104"/>
  <c r="BZ105" i="104"/>
  <c r="BY105" i="104"/>
  <c r="BX105" i="104"/>
  <c r="BW105" i="104"/>
  <c r="BV105" i="104"/>
  <c r="BU105" i="104"/>
  <c r="BT105" i="104"/>
  <c r="BS105" i="104"/>
  <c r="BR105" i="104"/>
  <c r="BQ105" i="104"/>
  <c r="BP105" i="104"/>
  <c r="BO105" i="104"/>
  <c r="BN105" i="104"/>
  <c r="BM105" i="104"/>
  <c r="BL105" i="104"/>
  <c r="BK105" i="104"/>
  <c r="BJ105" i="104"/>
  <c r="BI105" i="104"/>
  <c r="BH105" i="104"/>
  <c r="BG105" i="104"/>
  <c r="BF105" i="104"/>
  <c r="BE105" i="104"/>
  <c r="BD105" i="104"/>
  <c r="BC105" i="104"/>
  <c r="BB105" i="104"/>
  <c r="BA105" i="104"/>
  <c r="AZ105" i="104"/>
  <c r="AY105" i="104"/>
  <c r="AX105" i="104"/>
  <c r="AW105" i="104"/>
  <c r="AV105" i="104"/>
  <c r="AU105" i="104"/>
  <c r="AT105" i="104"/>
  <c r="AS105" i="104"/>
  <c r="AR105" i="104"/>
  <c r="AQ105" i="104"/>
  <c r="AP105" i="104"/>
  <c r="AO105" i="104"/>
  <c r="AN105" i="104"/>
  <c r="AM105" i="104"/>
  <c r="AL105" i="104"/>
  <c r="AK105" i="104"/>
  <c r="AJ105" i="104"/>
  <c r="AI105" i="104"/>
  <c r="AH105" i="104"/>
  <c r="AG105" i="104"/>
  <c r="AF105" i="104"/>
  <c r="AE105" i="104"/>
  <c r="AD105" i="104"/>
  <c r="AC105" i="104"/>
  <c r="AB105" i="104"/>
  <c r="AA105" i="104"/>
  <c r="Z105" i="104"/>
  <c r="Y105" i="104"/>
  <c r="X105" i="104"/>
  <c r="W105" i="104"/>
  <c r="V105" i="104"/>
  <c r="U105" i="104"/>
  <c r="T105" i="104"/>
  <c r="S105" i="104"/>
  <c r="R105" i="104"/>
  <c r="Q105" i="104"/>
  <c r="P105" i="104"/>
  <c r="O105" i="104"/>
  <c r="N105" i="104"/>
  <c r="M105" i="104"/>
  <c r="L105" i="104"/>
  <c r="K105" i="104"/>
  <c r="J105" i="104"/>
  <c r="I105" i="104"/>
  <c r="H105" i="104"/>
  <c r="CG104" i="104"/>
  <c r="CG178" i="104" s="1"/>
  <c r="CF104" i="104"/>
  <c r="CF178" i="104" s="1"/>
  <c r="CE104" i="104"/>
  <c r="CE178" i="104" s="1"/>
  <c r="CD104" i="104"/>
  <c r="CD178" i="104" s="1"/>
  <c r="CC104" i="104"/>
  <c r="CC178" i="104" s="1"/>
  <c r="CB104" i="104"/>
  <c r="CB178" i="104" s="1"/>
  <c r="CA104" i="104"/>
  <c r="CA178" i="104" s="1"/>
  <c r="BZ104" i="104"/>
  <c r="BZ178" i="104" s="1"/>
  <c r="BY104" i="104"/>
  <c r="BY178" i="104" s="1"/>
  <c r="BX104" i="104"/>
  <c r="BX178" i="104" s="1"/>
  <c r="BW104" i="104"/>
  <c r="BW178" i="104" s="1"/>
  <c r="BV104" i="104"/>
  <c r="BV178" i="104" s="1"/>
  <c r="BU104" i="104"/>
  <c r="BU178" i="104" s="1"/>
  <c r="BT104" i="104"/>
  <c r="BT178" i="104" s="1"/>
  <c r="BS104" i="104"/>
  <c r="BS178" i="104" s="1"/>
  <c r="BR104" i="104"/>
  <c r="BR178" i="104" s="1"/>
  <c r="BQ104" i="104"/>
  <c r="BQ178" i="104" s="1"/>
  <c r="BP104" i="104"/>
  <c r="BP178" i="104" s="1"/>
  <c r="BO104" i="104"/>
  <c r="BO178" i="104" s="1"/>
  <c r="BN104" i="104"/>
  <c r="BN178" i="104" s="1"/>
  <c r="BM104" i="104"/>
  <c r="BM178" i="104" s="1"/>
  <c r="BL104" i="104"/>
  <c r="BL178" i="104" s="1"/>
  <c r="BK104" i="104"/>
  <c r="BK178" i="104" s="1"/>
  <c r="BJ104" i="104"/>
  <c r="BJ178" i="104" s="1"/>
  <c r="BI104" i="104"/>
  <c r="BI178" i="104" s="1"/>
  <c r="BH104" i="104"/>
  <c r="BH178" i="104" s="1"/>
  <c r="BG104" i="104"/>
  <c r="BG178" i="104" s="1"/>
  <c r="BF104" i="104"/>
  <c r="BF178" i="104" s="1"/>
  <c r="BE104" i="104"/>
  <c r="BE178" i="104" s="1"/>
  <c r="BD104" i="104"/>
  <c r="BD178" i="104" s="1"/>
  <c r="BC104" i="104"/>
  <c r="BC178" i="104" s="1"/>
  <c r="BB104" i="104"/>
  <c r="BB178" i="104" s="1"/>
  <c r="BA104" i="104"/>
  <c r="BA178" i="104" s="1"/>
  <c r="AZ104" i="104"/>
  <c r="AZ178" i="104" s="1"/>
  <c r="AY104" i="104"/>
  <c r="AY178" i="104" s="1"/>
  <c r="AX104" i="104"/>
  <c r="AX178" i="104" s="1"/>
  <c r="AW104" i="104"/>
  <c r="AW178" i="104" s="1"/>
  <c r="AV104" i="104"/>
  <c r="AV178" i="104" s="1"/>
  <c r="AU104" i="104"/>
  <c r="AU178" i="104" s="1"/>
  <c r="AT104" i="104"/>
  <c r="AT178" i="104" s="1"/>
  <c r="AS104" i="104"/>
  <c r="AS178" i="104" s="1"/>
  <c r="AR104" i="104"/>
  <c r="AR178" i="104" s="1"/>
  <c r="AQ104" i="104"/>
  <c r="AQ178" i="104" s="1"/>
  <c r="AP104" i="104"/>
  <c r="AP178" i="104" s="1"/>
  <c r="AO104" i="104"/>
  <c r="AO178" i="104" s="1"/>
  <c r="AN104" i="104"/>
  <c r="AN178" i="104" s="1"/>
  <c r="AM104" i="104"/>
  <c r="AM178" i="104" s="1"/>
  <c r="AL104" i="104"/>
  <c r="AL178" i="104" s="1"/>
  <c r="AK104" i="104"/>
  <c r="AK178" i="104" s="1"/>
  <c r="AJ104" i="104"/>
  <c r="AJ178" i="104" s="1"/>
  <c r="AI104" i="104"/>
  <c r="AI178" i="104" s="1"/>
  <c r="AH104" i="104"/>
  <c r="AH178" i="104" s="1"/>
  <c r="AG104" i="104"/>
  <c r="AG178" i="104" s="1"/>
  <c r="AF104" i="104"/>
  <c r="AF178" i="104" s="1"/>
  <c r="AE104" i="104"/>
  <c r="AE178" i="104" s="1"/>
  <c r="AD104" i="104"/>
  <c r="AD178" i="104" s="1"/>
  <c r="AC104" i="104"/>
  <c r="AC178" i="104" s="1"/>
  <c r="AB104" i="104"/>
  <c r="AB178" i="104" s="1"/>
  <c r="AA104" i="104"/>
  <c r="AA178" i="104" s="1"/>
  <c r="Z104" i="104"/>
  <c r="Z178" i="104" s="1"/>
  <c r="Y104" i="104"/>
  <c r="Y178" i="104" s="1"/>
  <c r="X104" i="104"/>
  <c r="X178" i="104" s="1"/>
  <c r="W104" i="104"/>
  <c r="W178" i="104" s="1"/>
  <c r="V104" i="104"/>
  <c r="V178" i="104" s="1"/>
  <c r="U104" i="104"/>
  <c r="U178" i="104" s="1"/>
  <c r="T104" i="104"/>
  <c r="T178" i="104" s="1"/>
  <c r="S104" i="104"/>
  <c r="S178" i="104" s="1"/>
  <c r="R104" i="104"/>
  <c r="R178" i="104" s="1"/>
  <c r="Q104" i="104"/>
  <c r="Q178" i="104" s="1"/>
  <c r="P104" i="104"/>
  <c r="P178" i="104" s="1"/>
  <c r="O104" i="104"/>
  <c r="O178" i="104" s="1"/>
  <c r="N104" i="104"/>
  <c r="N178" i="104" s="1"/>
  <c r="M104" i="104"/>
  <c r="M178" i="104" s="1"/>
  <c r="L104" i="104"/>
  <c r="L178" i="104" s="1"/>
  <c r="K104" i="104"/>
  <c r="K178" i="104" s="1"/>
  <c r="J104" i="104"/>
  <c r="J178" i="104" s="1"/>
  <c r="I104" i="104"/>
  <c r="I178" i="104" s="1"/>
  <c r="H104" i="104"/>
  <c r="H178" i="104" s="1"/>
  <c r="CG103" i="104"/>
  <c r="CG177" i="104" s="1"/>
  <c r="CF103" i="104"/>
  <c r="CF177" i="104" s="1"/>
  <c r="CE103" i="104"/>
  <c r="CE177" i="104" s="1"/>
  <c r="CD103" i="104"/>
  <c r="CD177" i="104" s="1"/>
  <c r="CC103" i="104"/>
  <c r="CC177" i="104" s="1"/>
  <c r="CB103" i="104"/>
  <c r="CB177" i="104" s="1"/>
  <c r="CA103" i="104"/>
  <c r="CA177" i="104" s="1"/>
  <c r="BZ103" i="104"/>
  <c r="BZ177" i="104" s="1"/>
  <c r="BY103" i="104"/>
  <c r="BY177" i="104" s="1"/>
  <c r="BX103" i="104"/>
  <c r="BX177" i="104" s="1"/>
  <c r="BW103" i="104"/>
  <c r="BW177" i="104" s="1"/>
  <c r="BV103" i="104"/>
  <c r="BV177" i="104" s="1"/>
  <c r="BU103" i="104"/>
  <c r="BU177" i="104" s="1"/>
  <c r="BT103" i="104"/>
  <c r="BT177" i="104" s="1"/>
  <c r="BS103" i="104"/>
  <c r="BS177" i="104" s="1"/>
  <c r="BR103" i="104"/>
  <c r="BR177" i="104" s="1"/>
  <c r="BQ103" i="104"/>
  <c r="BQ177" i="104" s="1"/>
  <c r="BP103" i="104"/>
  <c r="BP177" i="104" s="1"/>
  <c r="BO103" i="104"/>
  <c r="BO177" i="104" s="1"/>
  <c r="BN103" i="104"/>
  <c r="BN177" i="104" s="1"/>
  <c r="BM103" i="104"/>
  <c r="BM177" i="104" s="1"/>
  <c r="BL103" i="104"/>
  <c r="BL177" i="104" s="1"/>
  <c r="BK103" i="104"/>
  <c r="BK177" i="104" s="1"/>
  <c r="BJ103" i="104"/>
  <c r="BJ177" i="104" s="1"/>
  <c r="BI103" i="104"/>
  <c r="BI177" i="104" s="1"/>
  <c r="BH103" i="104"/>
  <c r="BH177" i="104" s="1"/>
  <c r="BG103" i="104"/>
  <c r="BG177" i="104" s="1"/>
  <c r="BF103" i="104"/>
  <c r="BF177" i="104" s="1"/>
  <c r="BE103" i="104"/>
  <c r="BE177" i="104" s="1"/>
  <c r="BD103" i="104"/>
  <c r="BD177" i="104" s="1"/>
  <c r="BC103" i="104"/>
  <c r="BC177" i="104" s="1"/>
  <c r="BB103" i="104"/>
  <c r="BB177" i="104" s="1"/>
  <c r="BA103" i="104"/>
  <c r="BA177" i="104" s="1"/>
  <c r="AZ103" i="104"/>
  <c r="AZ177" i="104" s="1"/>
  <c r="AY103" i="104"/>
  <c r="AY177" i="104" s="1"/>
  <c r="AX103" i="104"/>
  <c r="AX177" i="104" s="1"/>
  <c r="AW103" i="104"/>
  <c r="AW177" i="104" s="1"/>
  <c r="AV103" i="104"/>
  <c r="AV177" i="104" s="1"/>
  <c r="AU103" i="104"/>
  <c r="AU177" i="104" s="1"/>
  <c r="AT103" i="104"/>
  <c r="AT177" i="104" s="1"/>
  <c r="AS103" i="104"/>
  <c r="AS177" i="104" s="1"/>
  <c r="AR103" i="104"/>
  <c r="AR177" i="104" s="1"/>
  <c r="AQ103" i="104"/>
  <c r="AQ177" i="104" s="1"/>
  <c r="AP103" i="104"/>
  <c r="AP177" i="104" s="1"/>
  <c r="AO103" i="104"/>
  <c r="AO177" i="104" s="1"/>
  <c r="AN103" i="104"/>
  <c r="AN177" i="104" s="1"/>
  <c r="AM103" i="104"/>
  <c r="AM177" i="104" s="1"/>
  <c r="AL103" i="104"/>
  <c r="AL177" i="104" s="1"/>
  <c r="AK103" i="104"/>
  <c r="AK177" i="104" s="1"/>
  <c r="AJ103" i="104"/>
  <c r="AJ177" i="104" s="1"/>
  <c r="AI103" i="104"/>
  <c r="AI177" i="104" s="1"/>
  <c r="AH103" i="104"/>
  <c r="AH177" i="104" s="1"/>
  <c r="AG103" i="104"/>
  <c r="AG177" i="104" s="1"/>
  <c r="AF103" i="104"/>
  <c r="AF177" i="104" s="1"/>
  <c r="AE103" i="104"/>
  <c r="AE177" i="104" s="1"/>
  <c r="AD103" i="104"/>
  <c r="AD177" i="104" s="1"/>
  <c r="AC103" i="104"/>
  <c r="AC177" i="104" s="1"/>
  <c r="AB103" i="104"/>
  <c r="AB177" i="104" s="1"/>
  <c r="AA103" i="104"/>
  <c r="AA177" i="104" s="1"/>
  <c r="Z103" i="104"/>
  <c r="Z177" i="104" s="1"/>
  <c r="Y103" i="104"/>
  <c r="Y177" i="104" s="1"/>
  <c r="X103" i="104"/>
  <c r="X177" i="104" s="1"/>
  <c r="W103" i="104"/>
  <c r="W177" i="104" s="1"/>
  <c r="V103" i="104"/>
  <c r="V177" i="104" s="1"/>
  <c r="U103" i="104"/>
  <c r="U177" i="104" s="1"/>
  <c r="T103" i="104"/>
  <c r="T177" i="104" s="1"/>
  <c r="S103" i="104"/>
  <c r="S177" i="104" s="1"/>
  <c r="R103" i="104"/>
  <c r="R177" i="104" s="1"/>
  <c r="Q103" i="104"/>
  <c r="Q177" i="104" s="1"/>
  <c r="P103" i="104"/>
  <c r="P177" i="104" s="1"/>
  <c r="O103" i="104"/>
  <c r="O177" i="104" s="1"/>
  <c r="N103" i="104"/>
  <c r="N177" i="104" s="1"/>
  <c r="M103" i="104"/>
  <c r="M177" i="104" s="1"/>
  <c r="L103" i="104"/>
  <c r="L177" i="104" s="1"/>
  <c r="K103" i="104"/>
  <c r="K177" i="104" s="1"/>
  <c r="J103" i="104"/>
  <c r="J177" i="104" s="1"/>
  <c r="I103" i="104"/>
  <c r="I177" i="104" s="1"/>
  <c r="H103" i="104"/>
  <c r="H177" i="104" s="1"/>
  <c r="CG102" i="104"/>
  <c r="CG176" i="104" s="1"/>
  <c r="CF102" i="104"/>
  <c r="CF176" i="104" s="1"/>
  <c r="CE102" i="104"/>
  <c r="CE176" i="104" s="1"/>
  <c r="CD102" i="104"/>
  <c r="CD176" i="104" s="1"/>
  <c r="CC102" i="104"/>
  <c r="CC176" i="104" s="1"/>
  <c r="CB102" i="104"/>
  <c r="CB176" i="104" s="1"/>
  <c r="CA102" i="104"/>
  <c r="CA139" i="104" s="1"/>
  <c r="BZ102" i="104"/>
  <c r="BZ176" i="104" s="1"/>
  <c r="BY102" i="104"/>
  <c r="BY176" i="104" s="1"/>
  <c r="BX102" i="104"/>
  <c r="BX176" i="104" s="1"/>
  <c r="BW102" i="104"/>
  <c r="BW176" i="104" s="1"/>
  <c r="BV102" i="104"/>
  <c r="BV176" i="104" s="1"/>
  <c r="BU102" i="104"/>
  <c r="BU176" i="104" s="1"/>
  <c r="BT102" i="104"/>
  <c r="BT176" i="104" s="1"/>
  <c r="BS102" i="104"/>
  <c r="BS176" i="104" s="1"/>
  <c r="BR102" i="104"/>
  <c r="BR176" i="104" s="1"/>
  <c r="BQ102" i="104"/>
  <c r="BQ176" i="104" s="1"/>
  <c r="BP102" i="104"/>
  <c r="BP176" i="104" s="1"/>
  <c r="BO102" i="104"/>
  <c r="BO176" i="104" s="1"/>
  <c r="BN102" i="104"/>
  <c r="BN176" i="104" s="1"/>
  <c r="BM102" i="104"/>
  <c r="BM176" i="104" s="1"/>
  <c r="BL102" i="104"/>
  <c r="BL176" i="104" s="1"/>
  <c r="BK102" i="104"/>
  <c r="BK139" i="104" s="1"/>
  <c r="BJ102" i="104"/>
  <c r="BJ176" i="104" s="1"/>
  <c r="BI102" i="104"/>
  <c r="BI176" i="104" s="1"/>
  <c r="BH102" i="104"/>
  <c r="BH176" i="104" s="1"/>
  <c r="BG102" i="104"/>
  <c r="BG176" i="104" s="1"/>
  <c r="BF102" i="104"/>
  <c r="BF176" i="104" s="1"/>
  <c r="BE102" i="104"/>
  <c r="BE176" i="104" s="1"/>
  <c r="BD102" i="104"/>
  <c r="BD176" i="104" s="1"/>
  <c r="BC102" i="104"/>
  <c r="BC176" i="104" s="1"/>
  <c r="BB102" i="104"/>
  <c r="BB176" i="104" s="1"/>
  <c r="BA102" i="104"/>
  <c r="BA176" i="104" s="1"/>
  <c r="AZ102" i="104"/>
  <c r="AZ176" i="104" s="1"/>
  <c r="AY102" i="104"/>
  <c r="AY176" i="104" s="1"/>
  <c r="AX102" i="104"/>
  <c r="AX176" i="104" s="1"/>
  <c r="AW102" i="104"/>
  <c r="AW176" i="104" s="1"/>
  <c r="AV102" i="104"/>
  <c r="AV176" i="104" s="1"/>
  <c r="AU102" i="104"/>
  <c r="AU139" i="104" s="1"/>
  <c r="AT102" i="104"/>
  <c r="AT176" i="104" s="1"/>
  <c r="AS102" i="104"/>
  <c r="AS176" i="104" s="1"/>
  <c r="AR102" i="104"/>
  <c r="AR176" i="104" s="1"/>
  <c r="AQ102" i="104"/>
  <c r="AQ176" i="104" s="1"/>
  <c r="AP102" i="104"/>
  <c r="AP176" i="104" s="1"/>
  <c r="AO102" i="104"/>
  <c r="AO176" i="104" s="1"/>
  <c r="AN102" i="104"/>
  <c r="AN176" i="104" s="1"/>
  <c r="AM102" i="104"/>
  <c r="AM176" i="104" s="1"/>
  <c r="AL102" i="104"/>
  <c r="AL176" i="104" s="1"/>
  <c r="AK102" i="104"/>
  <c r="AK176" i="104" s="1"/>
  <c r="AJ102" i="104"/>
  <c r="AJ176" i="104" s="1"/>
  <c r="AI102" i="104"/>
  <c r="AI176" i="104" s="1"/>
  <c r="AH102" i="104"/>
  <c r="AH176" i="104" s="1"/>
  <c r="AG102" i="104"/>
  <c r="AG176" i="104" s="1"/>
  <c r="AF102" i="104"/>
  <c r="AF176" i="104" s="1"/>
  <c r="AE102" i="104"/>
  <c r="AE139" i="104" s="1"/>
  <c r="AD102" i="104"/>
  <c r="AD176" i="104" s="1"/>
  <c r="AC102" i="104"/>
  <c r="AC176" i="104" s="1"/>
  <c r="AB102" i="104"/>
  <c r="AB176" i="104" s="1"/>
  <c r="AA102" i="104"/>
  <c r="AA176" i="104" s="1"/>
  <c r="Z102" i="104"/>
  <c r="Z176" i="104" s="1"/>
  <c r="Y102" i="104"/>
  <c r="Y176" i="104" s="1"/>
  <c r="X102" i="104"/>
  <c r="X176" i="104" s="1"/>
  <c r="W102" i="104"/>
  <c r="W176" i="104" s="1"/>
  <c r="V102" i="104"/>
  <c r="V176" i="104" s="1"/>
  <c r="U102" i="104"/>
  <c r="U176" i="104" s="1"/>
  <c r="T102" i="104"/>
  <c r="T176" i="104" s="1"/>
  <c r="S102" i="104"/>
  <c r="S176" i="104" s="1"/>
  <c r="R102" i="104"/>
  <c r="R176" i="104" s="1"/>
  <c r="Q102" i="104"/>
  <c r="Q176" i="104" s="1"/>
  <c r="P102" i="104"/>
  <c r="P176" i="104" s="1"/>
  <c r="O102" i="104"/>
  <c r="O139" i="104" s="1"/>
  <c r="N102" i="104"/>
  <c r="N176" i="104" s="1"/>
  <c r="M102" i="104"/>
  <c r="M176" i="104" s="1"/>
  <c r="L102" i="104"/>
  <c r="L176" i="104" s="1"/>
  <c r="K102" i="104"/>
  <c r="K176" i="104" s="1"/>
  <c r="J102" i="104"/>
  <c r="J176" i="104" s="1"/>
  <c r="I102" i="104"/>
  <c r="I176" i="104" s="1"/>
  <c r="H102" i="104"/>
  <c r="H176" i="104" s="1"/>
  <c r="CG95" i="104"/>
  <c r="CF95" i="104"/>
  <c r="CE95" i="104"/>
  <c r="CD95" i="104"/>
  <c r="CC95" i="104"/>
  <c r="CB95" i="104"/>
  <c r="CA95" i="104"/>
  <c r="BZ95" i="104"/>
  <c r="BY95" i="104"/>
  <c r="BX95" i="104"/>
  <c r="BW95" i="104"/>
  <c r="BV95" i="104"/>
  <c r="BU95" i="104"/>
  <c r="BT95" i="104"/>
  <c r="BS95" i="104"/>
  <c r="BR95" i="104"/>
  <c r="BQ95" i="104"/>
  <c r="BP95" i="104"/>
  <c r="BO95" i="104"/>
  <c r="BN95" i="104"/>
  <c r="BM95" i="104"/>
  <c r="BL95" i="104"/>
  <c r="BK95" i="104"/>
  <c r="BJ95" i="104"/>
  <c r="BI95" i="104"/>
  <c r="BH95" i="104"/>
  <c r="BG95" i="104"/>
  <c r="BF95" i="104"/>
  <c r="BE95" i="104"/>
  <c r="BD95" i="104"/>
  <c r="BC95" i="104"/>
  <c r="BB95" i="104"/>
  <c r="BA95" i="104"/>
  <c r="AZ95" i="104"/>
  <c r="AY95" i="104"/>
  <c r="AX95" i="104"/>
  <c r="AW95" i="104"/>
  <c r="AV95" i="104"/>
  <c r="AU95" i="104"/>
  <c r="AT95" i="104"/>
  <c r="AS95" i="104"/>
  <c r="AR95" i="104"/>
  <c r="AQ95" i="104"/>
  <c r="AP95" i="104"/>
  <c r="AO95" i="104"/>
  <c r="AN95" i="104"/>
  <c r="AM95" i="104"/>
  <c r="AL95" i="104"/>
  <c r="AK95" i="104"/>
  <c r="AJ95" i="104"/>
  <c r="AI95" i="104"/>
  <c r="AH95" i="104"/>
  <c r="AG95" i="104"/>
  <c r="AF95" i="104"/>
  <c r="AE95" i="104"/>
  <c r="AD95" i="104"/>
  <c r="AC95" i="104"/>
  <c r="AB95" i="104"/>
  <c r="AA95" i="104"/>
  <c r="Z95" i="104"/>
  <c r="Y95" i="104"/>
  <c r="X95" i="104"/>
  <c r="W95" i="104"/>
  <c r="V95" i="104"/>
  <c r="U95" i="104"/>
  <c r="T95" i="104"/>
  <c r="S95" i="104"/>
  <c r="R95" i="104"/>
  <c r="Q95" i="104"/>
  <c r="P95" i="104"/>
  <c r="O95" i="104"/>
  <c r="N95" i="104"/>
  <c r="M95" i="104"/>
  <c r="L95" i="104"/>
  <c r="K95" i="104"/>
  <c r="J95" i="104"/>
  <c r="I95" i="104"/>
  <c r="H95" i="104"/>
  <c r="CG94" i="104"/>
  <c r="CF94" i="104"/>
  <c r="CE94" i="104"/>
  <c r="CD94" i="104"/>
  <c r="CC94" i="104"/>
  <c r="CB94" i="104"/>
  <c r="CA94" i="104"/>
  <c r="BZ94" i="104"/>
  <c r="BY94" i="104"/>
  <c r="BX94" i="104"/>
  <c r="BW94" i="104"/>
  <c r="BV94" i="104"/>
  <c r="BU94" i="104"/>
  <c r="BT94" i="104"/>
  <c r="BS94" i="104"/>
  <c r="BR94" i="104"/>
  <c r="BQ94" i="104"/>
  <c r="BP94" i="104"/>
  <c r="BO94" i="104"/>
  <c r="BN94" i="104"/>
  <c r="BM94" i="104"/>
  <c r="BL94" i="104"/>
  <c r="BK94" i="104"/>
  <c r="BJ94" i="104"/>
  <c r="BI94" i="104"/>
  <c r="BH94" i="104"/>
  <c r="BG94" i="104"/>
  <c r="BF94" i="104"/>
  <c r="BE94" i="104"/>
  <c r="BD94" i="104"/>
  <c r="BC94" i="104"/>
  <c r="BB94" i="104"/>
  <c r="BA94" i="104"/>
  <c r="AZ94" i="104"/>
  <c r="AY94" i="104"/>
  <c r="AX94" i="104"/>
  <c r="AW94" i="104"/>
  <c r="AV94" i="104"/>
  <c r="AU94" i="104"/>
  <c r="AT94" i="104"/>
  <c r="AS94" i="104"/>
  <c r="AR94" i="104"/>
  <c r="AQ94" i="104"/>
  <c r="AP94" i="104"/>
  <c r="AO94" i="104"/>
  <c r="AN94" i="104"/>
  <c r="AM94" i="104"/>
  <c r="AL94" i="104"/>
  <c r="AK94" i="104"/>
  <c r="AJ94" i="104"/>
  <c r="AI94" i="104"/>
  <c r="AH94" i="104"/>
  <c r="AG94" i="104"/>
  <c r="AF94" i="104"/>
  <c r="AE94" i="104"/>
  <c r="AD94" i="104"/>
  <c r="AC94" i="104"/>
  <c r="AB94" i="104"/>
  <c r="AA94" i="104"/>
  <c r="Z94" i="104"/>
  <c r="Y94" i="104"/>
  <c r="X94" i="104"/>
  <c r="W94" i="104"/>
  <c r="V94" i="104"/>
  <c r="U94" i="104"/>
  <c r="T94" i="104"/>
  <c r="S94" i="104"/>
  <c r="R94" i="104"/>
  <c r="Q94" i="104"/>
  <c r="P94" i="104"/>
  <c r="O94" i="104"/>
  <c r="N94" i="104"/>
  <c r="M94" i="104"/>
  <c r="L94" i="104"/>
  <c r="K94" i="104"/>
  <c r="J94" i="104"/>
  <c r="I94" i="104"/>
  <c r="H94" i="104"/>
  <c r="CG92" i="104"/>
  <c r="CF92" i="104"/>
  <c r="CE92" i="104"/>
  <c r="CD92" i="104"/>
  <c r="CC92" i="104"/>
  <c r="CB92" i="104"/>
  <c r="CA92" i="104"/>
  <c r="BZ92" i="104"/>
  <c r="BY92" i="104"/>
  <c r="BX92" i="104"/>
  <c r="BW92" i="104"/>
  <c r="BV92" i="104"/>
  <c r="BU92" i="104"/>
  <c r="BT92" i="104"/>
  <c r="BS92" i="104"/>
  <c r="BR92" i="104"/>
  <c r="BQ92" i="104"/>
  <c r="BP92" i="104"/>
  <c r="BO92" i="104"/>
  <c r="BN92" i="104"/>
  <c r="BM92" i="104"/>
  <c r="BL92" i="104"/>
  <c r="BK92" i="104"/>
  <c r="BJ92" i="104"/>
  <c r="BI92" i="104"/>
  <c r="BH92" i="104"/>
  <c r="BG92" i="104"/>
  <c r="BF92" i="104"/>
  <c r="BE92" i="104"/>
  <c r="BD92" i="104"/>
  <c r="BC92" i="104"/>
  <c r="BB92" i="104"/>
  <c r="BA92" i="104"/>
  <c r="AZ92" i="104"/>
  <c r="AY92" i="104"/>
  <c r="AX92" i="104"/>
  <c r="AW92" i="104"/>
  <c r="AV92" i="104"/>
  <c r="AU92" i="104"/>
  <c r="AT92" i="104"/>
  <c r="AS92" i="104"/>
  <c r="AR92" i="104"/>
  <c r="AQ92" i="104"/>
  <c r="AP92" i="104"/>
  <c r="AO92" i="104"/>
  <c r="AN92" i="104"/>
  <c r="AM92" i="104"/>
  <c r="AL92" i="104"/>
  <c r="AK92" i="104"/>
  <c r="AJ92" i="104"/>
  <c r="AI92" i="104"/>
  <c r="AH92" i="104"/>
  <c r="AG92" i="104"/>
  <c r="AF92" i="104"/>
  <c r="AE92" i="104"/>
  <c r="AD92" i="104"/>
  <c r="AC92" i="104"/>
  <c r="AB92" i="104"/>
  <c r="AA92" i="104"/>
  <c r="Z92" i="104"/>
  <c r="Y92" i="104"/>
  <c r="X92" i="104"/>
  <c r="W92" i="104"/>
  <c r="V92" i="104"/>
  <c r="U92" i="104"/>
  <c r="T92" i="104"/>
  <c r="S92" i="104"/>
  <c r="R92" i="104"/>
  <c r="Q92" i="104"/>
  <c r="P92" i="104"/>
  <c r="O92" i="104"/>
  <c r="N92" i="104"/>
  <c r="M92" i="104"/>
  <c r="L92" i="104"/>
  <c r="K92" i="104"/>
  <c r="J92" i="104"/>
  <c r="I92" i="104"/>
  <c r="H92" i="104"/>
  <c r="CG91" i="104"/>
  <c r="CF91" i="104"/>
  <c r="CE91" i="104"/>
  <c r="CD91" i="104"/>
  <c r="CC91" i="104"/>
  <c r="CB91" i="104"/>
  <c r="CA91" i="104"/>
  <c r="BZ91" i="104"/>
  <c r="BY91" i="104"/>
  <c r="BX91" i="104"/>
  <c r="BW91" i="104"/>
  <c r="BV91" i="104"/>
  <c r="BU91" i="104"/>
  <c r="BT91" i="104"/>
  <c r="BS91" i="104"/>
  <c r="BR91" i="104"/>
  <c r="BQ91" i="104"/>
  <c r="BP91" i="104"/>
  <c r="BO91" i="104"/>
  <c r="BN91" i="104"/>
  <c r="BM91" i="104"/>
  <c r="BL91" i="104"/>
  <c r="BK91" i="104"/>
  <c r="BJ91" i="104"/>
  <c r="BI91" i="104"/>
  <c r="BH91" i="104"/>
  <c r="BG91" i="104"/>
  <c r="BF91" i="104"/>
  <c r="BE91" i="104"/>
  <c r="BD91" i="104"/>
  <c r="BC91" i="104"/>
  <c r="BB91" i="104"/>
  <c r="BA91" i="104"/>
  <c r="AZ91" i="104"/>
  <c r="AY91" i="104"/>
  <c r="AX91" i="104"/>
  <c r="AW91" i="104"/>
  <c r="AV91" i="104"/>
  <c r="AU91" i="104"/>
  <c r="AT91" i="104"/>
  <c r="AS91" i="104"/>
  <c r="AR91" i="104"/>
  <c r="AQ91" i="104"/>
  <c r="AP91" i="104"/>
  <c r="AO91" i="104"/>
  <c r="AN91" i="104"/>
  <c r="AM91" i="104"/>
  <c r="AL91" i="104"/>
  <c r="AK91" i="104"/>
  <c r="AJ91" i="104"/>
  <c r="AI91" i="104"/>
  <c r="AH91" i="104"/>
  <c r="AG91" i="104"/>
  <c r="AF91" i="104"/>
  <c r="AE91" i="104"/>
  <c r="AD91" i="104"/>
  <c r="AC91" i="104"/>
  <c r="AB91" i="104"/>
  <c r="AA91" i="104"/>
  <c r="Z91" i="104"/>
  <c r="Y91" i="104"/>
  <c r="X91" i="104"/>
  <c r="W91" i="104"/>
  <c r="V91" i="104"/>
  <c r="U91" i="104"/>
  <c r="T91" i="104"/>
  <c r="S91" i="104"/>
  <c r="R91" i="104"/>
  <c r="Q91" i="104"/>
  <c r="P91" i="104"/>
  <c r="O91" i="104"/>
  <c r="N91" i="104"/>
  <c r="M91" i="104"/>
  <c r="L91" i="104"/>
  <c r="K91" i="104"/>
  <c r="J91" i="104"/>
  <c r="I91" i="104"/>
  <c r="H91" i="104"/>
  <c r="CG90" i="104"/>
  <c r="CF90" i="104"/>
  <c r="CE90" i="104"/>
  <c r="CD90" i="104"/>
  <c r="CC90" i="104"/>
  <c r="CB90" i="104"/>
  <c r="CA90" i="104"/>
  <c r="BZ90" i="104"/>
  <c r="BY90" i="104"/>
  <c r="BX90" i="104"/>
  <c r="BW90" i="104"/>
  <c r="BV90" i="104"/>
  <c r="BU90" i="104"/>
  <c r="BT90" i="104"/>
  <c r="BS90" i="104"/>
  <c r="BR90" i="104"/>
  <c r="BQ90" i="104"/>
  <c r="BP90" i="104"/>
  <c r="BO90" i="104"/>
  <c r="BN90" i="104"/>
  <c r="BM90" i="104"/>
  <c r="BL90" i="104"/>
  <c r="BK90" i="104"/>
  <c r="BJ90" i="104"/>
  <c r="BI90" i="104"/>
  <c r="BH90" i="104"/>
  <c r="BG90" i="104"/>
  <c r="BF90" i="104"/>
  <c r="BE90" i="104"/>
  <c r="BD90" i="104"/>
  <c r="BC90" i="104"/>
  <c r="BB90" i="104"/>
  <c r="BA90" i="104"/>
  <c r="AZ90" i="104"/>
  <c r="AY90" i="104"/>
  <c r="AX90" i="104"/>
  <c r="AW90" i="104"/>
  <c r="AV90" i="104"/>
  <c r="AU90" i="104"/>
  <c r="AT90" i="104"/>
  <c r="AS90" i="104"/>
  <c r="AR90" i="104"/>
  <c r="AQ90" i="104"/>
  <c r="AP90" i="104"/>
  <c r="AO90" i="104"/>
  <c r="AN90" i="104"/>
  <c r="AM90" i="104"/>
  <c r="AL90" i="104"/>
  <c r="AK90" i="104"/>
  <c r="AJ90" i="104"/>
  <c r="AI90" i="104"/>
  <c r="AH90" i="104"/>
  <c r="AG90" i="104"/>
  <c r="AF90" i="104"/>
  <c r="AE90" i="104"/>
  <c r="AD90" i="104"/>
  <c r="AC90" i="104"/>
  <c r="AB90" i="104"/>
  <c r="AA90" i="104"/>
  <c r="Z90" i="104"/>
  <c r="Y90" i="104"/>
  <c r="X90" i="104"/>
  <c r="W90" i="104"/>
  <c r="V90" i="104"/>
  <c r="U90" i="104"/>
  <c r="T90" i="104"/>
  <c r="S90" i="104"/>
  <c r="R90" i="104"/>
  <c r="Q90" i="104"/>
  <c r="P90" i="104"/>
  <c r="O90" i="104"/>
  <c r="N90" i="104"/>
  <c r="M90" i="104"/>
  <c r="L90" i="104"/>
  <c r="K90" i="104"/>
  <c r="J90" i="104"/>
  <c r="I90" i="104"/>
  <c r="H90" i="104"/>
  <c r="CG89" i="104"/>
  <c r="CF89" i="104"/>
  <c r="CE89" i="104"/>
  <c r="CD89" i="104"/>
  <c r="CC89" i="104"/>
  <c r="CB89" i="104"/>
  <c r="CA89" i="104"/>
  <c r="BZ89" i="104"/>
  <c r="BY89" i="104"/>
  <c r="BX89" i="104"/>
  <c r="BW89" i="104"/>
  <c r="BV89" i="104"/>
  <c r="BU89" i="104"/>
  <c r="BT89" i="104"/>
  <c r="BS89" i="104"/>
  <c r="BR89" i="104"/>
  <c r="BQ89" i="104"/>
  <c r="BP89" i="104"/>
  <c r="BO89" i="104"/>
  <c r="BN89" i="104"/>
  <c r="BM89" i="104"/>
  <c r="BL89" i="104"/>
  <c r="BK89" i="104"/>
  <c r="BJ89" i="104"/>
  <c r="BI89" i="104"/>
  <c r="BH89" i="104"/>
  <c r="BG89" i="104"/>
  <c r="BF89" i="104"/>
  <c r="BE89" i="104"/>
  <c r="BD89" i="104"/>
  <c r="BC89" i="104"/>
  <c r="BB89" i="104"/>
  <c r="BA89" i="104"/>
  <c r="AZ89" i="104"/>
  <c r="AY89" i="104"/>
  <c r="AX89" i="104"/>
  <c r="AW89" i="104"/>
  <c r="AV89" i="104"/>
  <c r="AU89" i="104"/>
  <c r="AT89" i="104"/>
  <c r="AS89" i="104"/>
  <c r="AR89" i="104"/>
  <c r="AQ89" i="104"/>
  <c r="AP89" i="104"/>
  <c r="AO89" i="104"/>
  <c r="AN89" i="104"/>
  <c r="AM89" i="104"/>
  <c r="AL89" i="104"/>
  <c r="AK89" i="104"/>
  <c r="AJ89" i="104"/>
  <c r="AI89" i="104"/>
  <c r="AH89" i="104"/>
  <c r="AG89" i="104"/>
  <c r="AF89" i="104"/>
  <c r="AE89" i="104"/>
  <c r="AD89" i="104"/>
  <c r="AC89" i="104"/>
  <c r="AB89" i="104"/>
  <c r="AA89" i="104"/>
  <c r="Z89" i="104"/>
  <c r="Y89" i="104"/>
  <c r="X89" i="104"/>
  <c r="W89" i="104"/>
  <c r="V89" i="104"/>
  <c r="U89" i="104"/>
  <c r="T89" i="104"/>
  <c r="S89" i="104"/>
  <c r="R89" i="104"/>
  <c r="Q89" i="104"/>
  <c r="P89" i="104"/>
  <c r="O89" i="104"/>
  <c r="N89" i="104"/>
  <c r="M89" i="104"/>
  <c r="L89" i="104"/>
  <c r="K89" i="104"/>
  <c r="J89" i="104"/>
  <c r="I89" i="104"/>
  <c r="H89" i="104"/>
  <c r="CG52" i="104"/>
  <c r="CF52" i="104"/>
  <c r="CE52" i="104"/>
  <c r="CD52" i="104"/>
  <c r="CC52" i="104"/>
  <c r="CB52" i="104"/>
  <c r="CA52" i="104"/>
  <c r="BZ52" i="104"/>
  <c r="BY52" i="104"/>
  <c r="BX52" i="104"/>
  <c r="BW52" i="104"/>
  <c r="BV52" i="104"/>
  <c r="BU52" i="104"/>
  <c r="BT52" i="104"/>
  <c r="BS52" i="104"/>
  <c r="BR52" i="104"/>
  <c r="BQ52" i="104"/>
  <c r="BP52" i="104"/>
  <c r="BO52" i="104"/>
  <c r="BN52" i="104"/>
  <c r="BM52" i="104"/>
  <c r="BL52" i="104"/>
  <c r="BK52" i="104"/>
  <c r="BJ52" i="104"/>
  <c r="BI52" i="104"/>
  <c r="BH52" i="104"/>
  <c r="BG52" i="104"/>
  <c r="BF52" i="104"/>
  <c r="BE52" i="104"/>
  <c r="BD52" i="104"/>
  <c r="BC52" i="104"/>
  <c r="BB52" i="104"/>
  <c r="BA52" i="104"/>
  <c r="AZ52" i="104"/>
  <c r="AY52" i="104"/>
  <c r="AX52" i="104"/>
  <c r="AW52" i="104"/>
  <c r="AV52" i="104"/>
  <c r="AU52" i="104"/>
  <c r="AT52" i="104"/>
  <c r="AS52" i="104"/>
  <c r="AR52" i="104"/>
  <c r="AQ52" i="104"/>
  <c r="AP52" i="104"/>
  <c r="AO52" i="104"/>
  <c r="AN52" i="104"/>
  <c r="AM52" i="104"/>
  <c r="AL52" i="104"/>
  <c r="AK52" i="104"/>
  <c r="AJ52" i="104"/>
  <c r="AI52" i="104"/>
  <c r="AH52" i="104"/>
  <c r="AG52" i="104"/>
  <c r="AF52" i="104"/>
  <c r="AE52" i="104"/>
  <c r="AD52" i="104"/>
  <c r="AC52" i="104"/>
  <c r="AB52" i="104"/>
  <c r="AA52" i="104"/>
  <c r="Z52" i="104"/>
  <c r="Y52" i="104"/>
  <c r="X52" i="104"/>
  <c r="W52" i="104"/>
  <c r="V52" i="104"/>
  <c r="U52" i="104"/>
  <c r="T52" i="104"/>
  <c r="S52" i="104"/>
  <c r="R52" i="104"/>
  <c r="Q52" i="104"/>
  <c r="P52" i="104"/>
  <c r="O52" i="104"/>
  <c r="N52" i="104"/>
  <c r="M52" i="104"/>
  <c r="L52" i="104"/>
  <c r="K52" i="104"/>
  <c r="J52" i="104"/>
  <c r="I52" i="104"/>
  <c r="H52" i="104"/>
  <c r="CG49" i="104"/>
  <c r="CF49" i="104"/>
  <c r="CE49" i="104"/>
  <c r="CD49" i="104"/>
  <c r="CC49" i="104"/>
  <c r="CB49" i="104"/>
  <c r="CA49" i="104"/>
  <c r="BZ49" i="104"/>
  <c r="BY49" i="104"/>
  <c r="BX49" i="104"/>
  <c r="BW49" i="104"/>
  <c r="BV49" i="104"/>
  <c r="BU49" i="104"/>
  <c r="BT49" i="104"/>
  <c r="BS49" i="104"/>
  <c r="BR49" i="104"/>
  <c r="BQ49" i="104"/>
  <c r="BP49" i="104"/>
  <c r="BO49" i="104"/>
  <c r="BN49" i="104"/>
  <c r="BM49" i="104"/>
  <c r="BL49" i="104"/>
  <c r="BK49" i="104"/>
  <c r="BJ49" i="104"/>
  <c r="BI49" i="104"/>
  <c r="BH49" i="104"/>
  <c r="BG49" i="104"/>
  <c r="BF49" i="104"/>
  <c r="BE49" i="104"/>
  <c r="BD49" i="104"/>
  <c r="BC49" i="104"/>
  <c r="BB49" i="104"/>
  <c r="BA49" i="104"/>
  <c r="AZ49" i="104"/>
  <c r="AY49" i="104"/>
  <c r="AX49" i="104"/>
  <c r="AW49" i="104"/>
  <c r="AV49" i="104"/>
  <c r="AU49" i="104"/>
  <c r="AT49" i="104"/>
  <c r="AS49" i="104"/>
  <c r="AR49" i="104"/>
  <c r="AQ49" i="104"/>
  <c r="AP49" i="104"/>
  <c r="AO49" i="104"/>
  <c r="AN49" i="104"/>
  <c r="AM49" i="104"/>
  <c r="AL49" i="104"/>
  <c r="AK49" i="104"/>
  <c r="AJ49" i="104"/>
  <c r="AI49" i="104"/>
  <c r="AH49" i="104"/>
  <c r="AG49" i="104"/>
  <c r="AF49" i="104"/>
  <c r="AE49" i="104"/>
  <c r="AD49" i="104"/>
  <c r="AC49" i="104"/>
  <c r="AB49" i="104"/>
  <c r="AA49" i="104"/>
  <c r="Z49" i="104"/>
  <c r="Y49" i="104"/>
  <c r="X49" i="104"/>
  <c r="W49" i="104"/>
  <c r="V49" i="104"/>
  <c r="U49" i="104"/>
  <c r="T49" i="104"/>
  <c r="S49" i="104"/>
  <c r="R49" i="104"/>
  <c r="Q49" i="104"/>
  <c r="P49" i="104"/>
  <c r="O49" i="104"/>
  <c r="N49" i="104"/>
  <c r="M49" i="104"/>
  <c r="L49" i="104"/>
  <c r="K49" i="104"/>
  <c r="J49" i="104"/>
  <c r="I49" i="104"/>
  <c r="H49" i="104"/>
  <c r="CG39" i="104"/>
  <c r="CG41" i="104" s="1"/>
  <c r="CF39" i="104"/>
  <c r="CF41" i="104" s="1"/>
  <c r="CE39" i="104"/>
  <c r="CE41" i="104" s="1"/>
  <c r="CD39" i="104"/>
  <c r="CD41" i="104" s="1"/>
  <c r="CD53" i="104" s="1"/>
  <c r="CC39" i="104"/>
  <c r="CC41" i="104" s="1"/>
  <c r="CB39" i="104"/>
  <c r="CB41" i="104" s="1"/>
  <c r="CB53" i="104" s="1"/>
  <c r="CA39" i="104"/>
  <c r="CA41" i="104" s="1"/>
  <c r="BZ39" i="104"/>
  <c r="BZ41" i="104" s="1"/>
  <c r="BZ53" i="104" s="1"/>
  <c r="BY39" i="104"/>
  <c r="BY41" i="104" s="1"/>
  <c r="BX39" i="104"/>
  <c r="BX41" i="104" s="1"/>
  <c r="BW39" i="104"/>
  <c r="BW41" i="104" s="1"/>
  <c r="BV39" i="104"/>
  <c r="BV41" i="104" s="1"/>
  <c r="BV53" i="104" s="1"/>
  <c r="BU39" i="104"/>
  <c r="BU41" i="104" s="1"/>
  <c r="BT39" i="104"/>
  <c r="BT41" i="104" s="1"/>
  <c r="BT53" i="104" s="1"/>
  <c r="BS39" i="104"/>
  <c r="BS41" i="104" s="1"/>
  <c r="BR39" i="104"/>
  <c r="BR41" i="104" s="1"/>
  <c r="BQ39" i="104"/>
  <c r="BQ41" i="104" s="1"/>
  <c r="BP39" i="104"/>
  <c r="BP41" i="104" s="1"/>
  <c r="BP53" i="104" s="1"/>
  <c r="BO39" i="104"/>
  <c r="BO41" i="104" s="1"/>
  <c r="BN39" i="104"/>
  <c r="BN41" i="104" s="1"/>
  <c r="BM39" i="104"/>
  <c r="BM41" i="104" s="1"/>
  <c r="BL39" i="104"/>
  <c r="BL41" i="104" s="1"/>
  <c r="BL53" i="104" s="1"/>
  <c r="BK39" i="104"/>
  <c r="BK41" i="104" s="1"/>
  <c r="BJ39" i="104"/>
  <c r="BJ41" i="104" s="1"/>
  <c r="BI39" i="104"/>
  <c r="BI41" i="104" s="1"/>
  <c r="BH39" i="104"/>
  <c r="BH41" i="104" s="1"/>
  <c r="BG39" i="104"/>
  <c r="BG41" i="104" s="1"/>
  <c r="BF39" i="104"/>
  <c r="BF41" i="104" s="1"/>
  <c r="BE39" i="104"/>
  <c r="BE41" i="104" s="1"/>
  <c r="BD39" i="104"/>
  <c r="BD41" i="104" s="1"/>
  <c r="BC39" i="104"/>
  <c r="BC41" i="104" s="1"/>
  <c r="BB39" i="104"/>
  <c r="BB41" i="104" s="1"/>
  <c r="BA39" i="104"/>
  <c r="BA41" i="104" s="1"/>
  <c r="AZ39" i="104"/>
  <c r="AZ41" i="104" s="1"/>
  <c r="AZ53" i="104" s="1"/>
  <c r="AY39" i="104"/>
  <c r="AY41" i="104" s="1"/>
  <c r="AX39" i="104"/>
  <c r="AX41" i="104" s="1"/>
  <c r="AW39" i="104"/>
  <c r="AW41" i="104" s="1"/>
  <c r="AV39" i="104"/>
  <c r="AV41" i="104" s="1"/>
  <c r="AV53" i="104" s="1"/>
  <c r="AU39" i="104"/>
  <c r="AU41" i="104" s="1"/>
  <c r="AT39" i="104"/>
  <c r="AT41" i="104" s="1"/>
  <c r="AS39" i="104"/>
  <c r="AS41" i="104" s="1"/>
  <c r="AR39" i="104"/>
  <c r="AR41" i="104" s="1"/>
  <c r="AQ39" i="104"/>
  <c r="AQ41" i="104" s="1"/>
  <c r="AP39" i="104"/>
  <c r="AP41" i="104" s="1"/>
  <c r="AO39" i="104"/>
  <c r="AO41" i="104" s="1"/>
  <c r="AN39" i="104"/>
  <c r="AN41" i="104" s="1"/>
  <c r="AM39" i="104"/>
  <c r="AM41" i="104" s="1"/>
  <c r="AL39" i="104"/>
  <c r="AL41" i="104" s="1"/>
  <c r="AK39" i="104"/>
  <c r="AK41" i="104" s="1"/>
  <c r="AJ39" i="104"/>
  <c r="AJ41" i="104" s="1"/>
  <c r="AI39" i="104"/>
  <c r="AI41" i="104" s="1"/>
  <c r="AH39" i="104"/>
  <c r="AH41" i="104" s="1"/>
  <c r="AG39" i="104"/>
  <c r="AG41" i="104" s="1"/>
  <c r="AF39" i="104"/>
  <c r="AF41" i="104" s="1"/>
  <c r="AF53" i="104" s="1"/>
  <c r="AE39" i="104"/>
  <c r="AE41" i="104" s="1"/>
  <c r="AD39" i="104"/>
  <c r="AD41" i="104" s="1"/>
  <c r="AC39" i="104"/>
  <c r="AC41" i="104" s="1"/>
  <c r="AB39" i="104"/>
  <c r="AB41" i="104" s="1"/>
  <c r="AA39" i="104"/>
  <c r="AA41" i="104" s="1"/>
  <c r="Z39" i="104"/>
  <c r="Z41" i="104" s="1"/>
  <c r="Y39" i="104"/>
  <c r="Y41" i="104" s="1"/>
  <c r="X39" i="104"/>
  <c r="X41" i="104" s="1"/>
  <c r="W39" i="104"/>
  <c r="W41" i="104" s="1"/>
  <c r="V39" i="104"/>
  <c r="V41" i="104" s="1"/>
  <c r="U39" i="104"/>
  <c r="U41" i="104" s="1"/>
  <c r="T39" i="104"/>
  <c r="T41" i="104" s="1"/>
  <c r="T53" i="104" s="1"/>
  <c r="S39" i="104"/>
  <c r="S41" i="104" s="1"/>
  <c r="R39" i="104"/>
  <c r="R41" i="104" s="1"/>
  <c r="Q39" i="104"/>
  <c r="Q41" i="104" s="1"/>
  <c r="P39" i="104"/>
  <c r="P41" i="104" s="1"/>
  <c r="O39" i="104"/>
  <c r="O41" i="104" s="1"/>
  <c r="N39" i="104"/>
  <c r="N41" i="104" s="1"/>
  <c r="M39" i="104"/>
  <c r="M41" i="104" s="1"/>
  <c r="L39" i="104"/>
  <c r="L41" i="104" s="1"/>
  <c r="K39" i="104"/>
  <c r="K41" i="104" s="1"/>
  <c r="J39" i="104"/>
  <c r="J41" i="104" s="1"/>
  <c r="I39" i="104"/>
  <c r="I41" i="104" s="1"/>
  <c r="H39" i="104"/>
  <c r="H41" i="104" s="1"/>
  <c r="R142" i="104" l="1"/>
  <c r="BI143" i="104"/>
  <c r="Z142" i="104"/>
  <c r="BW142" i="104"/>
  <c r="BG142" i="104"/>
  <c r="AH142" i="104"/>
  <c r="J142" i="104"/>
  <c r="AQ142" i="104"/>
  <c r="AX179" i="104"/>
  <c r="AE176" i="104"/>
  <c r="BK176" i="104"/>
  <c r="O176" i="104"/>
  <c r="CA176" i="104"/>
  <c r="AU176" i="104"/>
  <c r="O53" i="104"/>
  <c r="O93" i="104"/>
  <c r="O96" i="104" s="1"/>
  <c r="W53" i="104"/>
  <c r="W93" i="104"/>
  <c r="W96" i="104" s="1"/>
  <c r="AE53" i="104"/>
  <c r="AE93" i="104"/>
  <c r="AE96" i="104" s="1"/>
  <c r="AM53" i="104"/>
  <c r="AM93" i="104"/>
  <c r="AM96" i="104" s="1"/>
  <c r="AU53" i="104"/>
  <c r="AU93" i="104"/>
  <c r="AU96" i="104" s="1"/>
  <c r="BC53" i="104"/>
  <c r="BC93" i="104"/>
  <c r="BC96" i="104" s="1"/>
  <c r="BK53" i="104"/>
  <c r="BK93" i="104"/>
  <c r="BK96" i="104" s="1"/>
  <c r="BS53" i="104"/>
  <c r="BS93" i="104"/>
  <c r="BS96" i="104" s="1"/>
  <c r="BW53" i="104"/>
  <c r="BW93" i="104"/>
  <c r="BW96" i="104" s="1"/>
  <c r="BX93" i="104"/>
  <c r="BX96" i="104" s="1"/>
  <c r="BX53" i="104"/>
  <c r="CF93" i="104"/>
  <c r="CF96" i="104" s="1"/>
  <c r="CF53" i="104"/>
  <c r="K53" i="104"/>
  <c r="K93" i="104"/>
  <c r="K96" i="104" s="1"/>
  <c r="S53" i="104"/>
  <c r="S93" i="104"/>
  <c r="S96" i="104" s="1"/>
  <c r="AA53" i="104"/>
  <c r="AA93" i="104"/>
  <c r="AA96" i="104" s="1"/>
  <c r="AI53" i="104"/>
  <c r="AI93" i="104"/>
  <c r="AI96" i="104" s="1"/>
  <c r="AQ53" i="104"/>
  <c r="AQ93" i="104"/>
  <c r="AQ96" i="104" s="1"/>
  <c r="AY53" i="104"/>
  <c r="AY93" i="104"/>
  <c r="AY96" i="104" s="1"/>
  <c r="BG53" i="104"/>
  <c r="BG93" i="104"/>
  <c r="BG96" i="104" s="1"/>
  <c r="BO53" i="104"/>
  <c r="BO93" i="104"/>
  <c r="BO96" i="104" s="1"/>
  <c r="CE53" i="104"/>
  <c r="CE93" i="104"/>
  <c r="CE96" i="104" s="1"/>
  <c r="J53" i="104"/>
  <c r="J93" i="104"/>
  <c r="J96" i="104" s="1"/>
  <c r="N53" i="104"/>
  <c r="N93" i="104"/>
  <c r="N96" i="104" s="1"/>
  <c r="R53" i="104"/>
  <c r="R93" i="104"/>
  <c r="R96" i="104" s="1"/>
  <c r="V53" i="104"/>
  <c r="V93" i="104"/>
  <c r="V96" i="104" s="1"/>
  <c r="Z53" i="104"/>
  <c r="Z93" i="104"/>
  <c r="Z96" i="104" s="1"/>
  <c r="AD53" i="104"/>
  <c r="AD93" i="104"/>
  <c r="AD96" i="104" s="1"/>
  <c r="AH53" i="104"/>
  <c r="AH93" i="104"/>
  <c r="AH96" i="104" s="1"/>
  <c r="AL53" i="104"/>
  <c r="AL93" i="104"/>
  <c r="AL96" i="104" s="1"/>
  <c r="AP53" i="104"/>
  <c r="AP93" i="104"/>
  <c r="AP96" i="104" s="1"/>
  <c r="AT53" i="104"/>
  <c r="AT93" i="104"/>
  <c r="AT96" i="104" s="1"/>
  <c r="AX53" i="104"/>
  <c r="AX93" i="104"/>
  <c r="AX96" i="104" s="1"/>
  <c r="BB53" i="104"/>
  <c r="BB93" i="104"/>
  <c r="BB96" i="104" s="1"/>
  <c r="BF53" i="104"/>
  <c r="BF93" i="104"/>
  <c r="BF96" i="104" s="1"/>
  <c r="BJ53" i="104"/>
  <c r="BJ93" i="104"/>
  <c r="BJ96" i="104" s="1"/>
  <c r="BN53" i="104"/>
  <c r="BN93" i="104"/>
  <c r="BN96" i="104" s="1"/>
  <c r="BR53" i="104"/>
  <c r="BR93" i="104"/>
  <c r="BR96" i="104" s="1"/>
  <c r="P93" i="104"/>
  <c r="P96" i="104" s="1"/>
  <c r="X93" i="104"/>
  <c r="X96" i="104" s="1"/>
  <c r="AJ93" i="104"/>
  <c r="AJ96" i="104" s="1"/>
  <c r="AR93" i="104"/>
  <c r="AR96" i="104" s="1"/>
  <c r="BD93" i="104"/>
  <c r="BD96" i="104" s="1"/>
  <c r="CA53" i="104"/>
  <c r="CA93" i="104"/>
  <c r="CA96" i="104" s="1"/>
  <c r="M93" i="104"/>
  <c r="M96" i="104" s="1"/>
  <c r="M53" i="104"/>
  <c r="U93" i="104"/>
  <c r="U96" i="104" s="1"/>
  <c r="U53" i="104"/>
  <c r="AC93" i="104"/>
  <c r="AC96" i="104" s="1"/>
  <c r="AC53" i="104"/>
  <c r="AO93" i="104"/>
  <c r="AO96" i="104" s="1"/>
  <c r="AO53" i="104"/>
  <c r="AW93" i="104"/>
  <c r="AW96" i="104" s="1"/>
  <c r="AW53" i="104"/>
  <c r="BE93" i="104"/>
  <c r="BE96" i="104" s="1"/>
  <c r="BE53" i="104"/>
  <c r="BM93" i="104"/>
  <c r="BM96" i="104" s="1"/>
  <c r="BM53" i="104"/>
  <c r="BU93" i="104"/>
  <c r="BU96" i="104" s="1"/>
  <c r="BU53" i="104"/>
  <c r="P53" i="104"/>
  <c r="O180" i="104"/>
  <c r="O183" i="104" s="1"/>
  <c r="O143" i="104"/>
  <c r="W180" i="104"/>
  <c r="W183" i="104" s="1"/>
  <c r="W143" i="104"/>
  <c r="AE180" i="104"/>
  <c r="AE183" i="104" s="1"/>
  <c r="AE143" i="104"/>
  <c r="AM180" i="104"/>
  <c r="AM183" i="104" s="1"/>
  <c r="AM143" i="104"/>
  <c r="AU180" i="104"/>
  <c r="AU183" i="104" s="1"/>
  <c r="AU143" i="104"/>
  <c r="BC180" i="104"/>
  <c r="BC183" i="104" s="1"/>
  <c r="BC143" i="104"/>
  <c r="BK180" i="104"/>
  <c r="BK183" i="104" s="1"/>
  <c r="BK143" i="104"/>
  <c r="BS180" i="104"/>
  <c r="BS183" i="104" s="1"/>
  <c r="BS143" i="104"/>
  <c r="CA180" i="104"/>
  <c r="CA183" i="104" s="1"/>
  <c r="CA143" i="104"/>
  <c r="L143" i="104"/>
  <c r="L180" i="104"/>
  <c r="L183" i="104" s="1"/>
  <c r="AR143" i="104"/>
  <c r="AR180" i="104"/>
  <c r="AR183" i="104" s="1"/>
  <c r="BX143" i="104"/>
  <c r="BX180" i="104"/>
  <c r="BX183" i="104" s="1"/>
  <c r="Z139" i="104"/>
  <c r="BF139" i="104"/>
  <c r="AJ53" i="104"/>
  <c r="P180" i="104"/>
  <c r="P183" i="104" s="1"/>
  <c r="P143" i="104"/>
  <c r="AF180" i="104"/>
  <c r="AF183" i="104" s="1"/>
  <c r="AF143" i="104"/>
  <c r="AV180" i="104"/>
  <c r="AV183" i="104" s="1"/>
  <c r="AV143" i="104"/>
  <c r="BL180" i="104"/>
  <c r="BL183" i="104" s="1"/>
  <c r="BL143" i="104"/>
  <c r="CB180" i="104"/>
  <c r="CB183" i="104" s="1"/>
  <c r="CB143" i="104"/>
  <c r="N139" i="104"/>
  <c r="AD139" i="104"/>
  <c r="AT139" i="104"/>
  <c r="BJ139" i="104"/>
  <c r="BZ139" i="104"/>
  <c r="H93" i="104"/>
  <c r="H96" i="104" s="1"/>
  <c r="T93" i="104"/>
  <c r="T96" i="104" s="1"/>
  <c r="AB93" i="104"/>
  <c r="AB96" i="104" s="1"/>
  <c r="AN93" i="104"/>
  <c r="AN96" i="104" s="1"/>
  <c r="AZ93" i="104"/>
  <c r="AZ96" i="104" s="1"/>
  <c r="BH93" i="104"/>
  <c r="BH96" i="104" s="1"/>
  <c r="BP93" i="104"/>
  <c r="BP96" i="104" s="1"/>
  <c r="I93" i="104"/>
  <c r="I96" i="104" s="1"/>
  <c r="I53" i="104"/>
  <c r="Q93" i="104"/>
  <c r="Q96" i="104" s="1"/>
  <c r="Q53" i="104"/>
  <c r="Y93" i="104"/>
  <c r="Y96" i="104" s="1"/>
  <c r="Y53" i="104"/>
  <c r="AG93" i="104"/>
  <c r="AG96" i="104" s="1"/>
  <c r="AG53" i="104"/>
  <c r="AK93" i="104"/>
  <c r="AK96" i="104" s="1"/>
  <c r="AK53" i="104"/>
  <c r="AS93" i="104"/>
  <c r="AS96" i="104" s="1"/>
  <c r="AS53" i="104"/>
  <c r="BA93" i="104"/>
  <c r="BA96" i="104" s="1"/>
  <c r="BA53" i="104"/>
  <c r="BI93" i="104"/>
  <c r="BI96" i="104" s="1"/>
  <c r="BI53" i="104"/>
  <c r="BQ93" i="104"/>
  <c r="BQ96" i="104" s="1"/>
  <c r="BQ53" i="104"/>
  <c r="CB93" i="104"/>
  <c r="CB96" i="104" s="1"/>
  <c r="CD93" i="104"/>
  <c r="CD96" i="104" s="1"/>
  <c r="K180" i="104"/>
  <c r="K183" i="104" s="1"/>
  <c r="K143" i="104"/>
  <c r="S180" i="104"/>
  <c r="S183" i="104" s="1"/>
  <c r="S143" i="104"/>
  <c r="AA180" i="104"/>
  <c r="AA183" i="104" s="1"/>
  <c r="AA143" i="104"/>
  <c r="AI180" i="104"/>
  <c r="AI183" i="104" s="1"/>
  <c r="AI143" i="104"/>
  <c r="AQ180" i="104"/>
  <c r="AQ183" i="104" s="1"/>
  <c r="AQ143" i="104"/>
  <c r="AY180" i="104"/>
  <c r="AY183" i="104" s="1"/>
  <c r="AY143" i="104"/>
  <c r="BG180" i="104"/>
  <c r="BG183" i="104" s="1"/>
  <c r="BG143" i="104"/>
  <c r="BO180" i="104"/>
  <c r="BO183" i="104" s="1"/>
  <c r="BO143" i="104"/>
  <c r="BW180" i="104"/>
  <c r="BW183" i="104" s="1"/>
  <c r="BW143" i="104"/>
  <c r="CE180" i="104"/>
  <c r="CE183" i="104" s="1"/>
  <c r="CE143" i="104"/>
  <c r="AB143" i="104"/>
  <c r="AB180" i="104"/>
  <c r="AB183" i="104" s="1"/>
  <c r="BH143" i="104"/>
  <c r="BH180" i="104"/>
  <c r="BH183" i="104" s="1"/>
  <c r="J139" i="104"/>
  <c r="AP139" i="104"/>
  <c r="BV139" i="104"/>
  <c r="BY93" i="104"/>
  <c r="BY96" i="104" s="1"/>
  <c r="BY53" i="104"/>
  <c r="CC93" i="104"/>
  <c r="CC96" i="104" s="1"/>
  <c r="CC53" i="104"/>
  <c r="CG93" i="104"/>
  <c r="CG96" i="104" s="1"/>
  <c r="CG53" i="104"/>
  <c r="H53" i="104"/>
  <c r="X53" i="104"/>
  <c r="AN53" i="104"/>
  <c r="BD53" i="104"/>
  <c r="BV93" i="104"/>
  <c r="BV96" i="104" s="1"/>
  <c r="I180" i="104"/>
  <c r="I183" i="104" s="1"/>
  <c r="I143" i="104"/>
  <c r="M180" i="104"/>
  <c r="M183" i="104" s="1"/>
  <c r="Q180" i="104"/>
  <c r="Q183" i="104" s="1"/>
  <c r="Q143" i="104"/>
  <c r="U180" i="104"/>
  <c r="U183" i="104" s="1"/>
  <c r="U143" i="104"/>
  <c r="Y180" i="104"/>
  <c r="Y183" i="104" s="1"/>
  <c r="Y143" i="104"/>
  <c r="AC180" i="104"/>
  <c r="AC183" i="104" s="1"/>
  <c r="AG180" i="104"/>
  <c r="AG183" i="104" s="1"/>
  <c r="AG143" i="104"/>
  <c r="AK180" i="104"/>
  <c r="AK183" i="104" s="1"/>
  <c r="AK143" i="104"/>
  <c r="AO180" i="104"/>
  <c r="AO183" i="104" s="1"/>
  <c r="AO143" i="104"/>
  <c r="AS180" i="104"/>
  <c r="AS183" i="104" s="1"/>
  <c r="AW180" i="104"/>
  <c r="AW183" i="104" s="1"/>
  <c r="AW143" i="104"/>
  <c r="BA180" i="104"/>
  <c r="BA183" i="104" s="1"/>
  <c r="BA143" i="104"/>
  <c r="BE180" i="104"/>
  <c r="BE183" i="104" s="1"/>
  <c r="BE143" i="104"/>
  <c r="BI180" i="104"/>
  <c r="BI183" i="104" s="1"/>
  <c r="BM180" i="104"/>
  <c r="BM183" i="104" s="1"/>
  <c r="BM143" i="104"/>
  <c r="BQ180" i="104"/>
  <c r="BQ183" i="104" s="1"/>
  <c r="BQ143" i="104"/>
  <c r="BU180" i="104"/>
  <c r="BU183" i="104" s="1"/>
  <c r="BU143" i="104"/>
  <c r="BY180" i="104"/>
  <c r="BY183" i="104" s="1"/>
  <c r="CC180" i="104"/>
  <c r="CC183" i="104" s="1"/>
  <c r="CC143" i="104"/>
  <c r="CG180" i="104"/>
  <c r="CG183" i="104" s="1"/>
  <c r="CG143" i="104"/>
  <c r="T143" i="104"/>
  <c r="T180" i="104"/>
  <c r="T183" i="104" s="1"/>
  <c r="AJ143" i="104"/>
  <c r="AZ143" i="104"/>
  <c r="AZ180" i="104"/>
  <c r="AZ183" i="104" s="1"/>
  <c r="BP143" i="104"/>
  <c r="BP180" i="104"/>
  <c r="BP183" i="104" s="1"/>
  <c r="CF143" i="104"/>
  <c r="CF180" i="104"/>
  <c r="CF183" i="104" s="1"/>
  <c r="R139" i="104"/>
  <c r="AH139" i="104"/>
  <c r="AX139" i="104"/>
  <c r="BN139" i="104"/>
  <c r="CD139" i="104"/>
  <c r="M143" i="104"/>
  <c r="BY143" i="104"/>
  <c r="AJ180" i="104"/>
  <c r="AJ183" i="104" s="1"/>
  <c r="L93" i="104"/>
  <c r="L96" i="104" s="1"/>
  <c r="AF93" i="104"/>
  <c r="AF96" i="104" s="1"/>
  <c r="AV93" i="104"/>
  <c r="AV96" i="104" s="1"/>
  <c r="BL93" i="104"/>
  <c r="BL96" i="104" s="1"/>
  <c r="BT93" i="104"/>
  <c r="BT96" i="104" s="1"/>
  <c r="L53" i="104"/>
  <c r="AB53" i="104"/>
  <c r="AR53" i="104"/>
  <c r="BH53" i="104"/>
  <c r="BZ93" i="104"/>
  <c r="BZ96" i="104" s="1"/>
  <c r="H179" i="104"/>
  <c r="H142" i="104"/>
  <c r="L179" i="104"/>
  <c r="L142" i="104"/>
  <c r="P179" i="104"/>
  <c r="P142" i="104"/>
  <c r="T179" i="104"/>
  <c r="T142" i="104"/>
  <c r="X179" i="104"/>
  <c r="X142" i="104"/>
  <c r="AB179" i="104"/>
  <c r="AB142" i="104"/>
  <c r="AF179" i="104"/>
  <c r="AF142" i="104"/>
  <c r="AJ179" i="104"/>
  <c r="AJ142" i="104"/>
  <c r="AN179" i="104"/>
  <c r="AN142" i="104"/>
  <c r="AR179" i="104"/>
  <c r="AR142" i="104"/>
  <c r="AV179" i="104"/>
  <c r="AV142" i="104"/>
  <c r="AZ179" i="104"/>
  <c r="AZ142" i="104"/>
  <c r="BD179" i="104"/>
  <c r="BD142" i="104"/>
  <c r="BH179" i="104"/>
  <c r="BH142" i="104"/>
  <c r="BL179" i="104"/>
  <c r="BL142" i="104"/>
  <c r="BP179" i="104"/>
  <c r="BP142" i="104"/>
  <c r="BT179" i="104"/>
  <c r="BT142" i="104"/>
  <c r="BX179" i="104"/>
  <c r="BX142" i="104"/>
  <c r="CB179" i="104"/>
  <c r="CB142" i="104"/>
  <c r="CF179" i="104"/>
  <c r="CF142" i="104"/>
  <c r="J180" i="104"/>
  <c r="J183" i="104" s="1"/>
  <c r="J143" i="104"/>
  <c r="N180" i="104"/>
  <c r="N183" i="104" s="1"/>
  <c r="N143" i="104"/>
  <c r="R180" i="104"/>
  <c r="R183" i="104" s="1"/>
  <c r="R143" i="104"/>
  <c r="V180" i="104"/>
  <c r="V183" i="104" s="1"/>
  <c r="V143" i="104"/>
  <c r="Z180" i="104"/>
  <c r="Z183" i="104" s="1"/>
  <c r="Z143" i="104"/>
  <c r="AD180" i="104"/>
  <c r="AD183" i="104" s="1"/>
  <c r="AD143" i="104"/>
  <c r="AH180" i="104"/>
  <c r="AH183" i="104" s="1"/>
  <c r="AH143" i="104"/>
  <c r="AL180" i="104"/>
  <c r="AL183" i="104" s="1"/>
  <c r="AL143" i="104"/>
  <c r="AP180" i="104"/>
  <c r="AP183" i="104" s="1"/>
  <c r="AP143" i="104"/>
  <c r="AT180" i="104"/>
  <c r="AT183" i="104" s="1"/>
  <c r="AT143" i="104"/>
  <c r="AX180" i="104"/>
  <c r="AX183" i="104" s="1"/>
  <c r="AX143" i="104"/>
  <c r="BB180" i="104"/>
  <c r="BB183" i="104" s="1"/>
  <c r="BB143" i="104"/>
  <c r="BF180" i="104"/>
  <c r="BF183" i="104" s="1"/>
  <c r="BF143" i="104"/>
  <c r="BJ180" i="104"/>
  <c r="BJ183" i="104" s="1"/>
  <c r="BJ143" i="104"/>
  <c r="BN180" i="104"/>
  <c r="BN183" i="104" s="1"/>
  <c r="BN143" i="104"/>
  <c r="BR180" i="104"/>
  <c r="BR183" i="104" s="1"/>
  <c r="BR143" i="104"/>
  <c r="BV180" i="104"/>
  <c r="BV183" i="104" s="1"/>
  <c r="BV143" i="104"/>
  <c r="BZ180" i="104"/>
  <c r="BZ183" i="104" s="1"/>
  <c r="BZ143" i="104"/>
  <c r="CD180" i="104"/>
  <c r="CD183" i="104" s="1"/>
  <c r="CD143" i="104"/>
  <c r="H143" i="104"/>
  <c r="H180" i="104"/>
  <c r="H183" i="104" s="1"/>
  <c r="X143" i="104"/>
  <c r="X180" i="104"/>
  <c r="X183" i="104" s="1"/>
  <c r="AN143" i="104"/>
  <c r="AN180" i="104"/>
  <c r="AN183" i="104" s="1"/>
  <c r="BD143" i="104"/>
  <c r="BD180" i="104"/>
  <c r="BD183" i="104" s="1"/>
  <c r="BT143" i="104"/>
  <c r="BT180" i="104"/>
  <c r="BT183" i="104" s="1"/>
  <c r="V139" i="104"/>
  <c r="AL139" i="104"/>
  <c r="BB139" i="104"/>
  <c r="BR139" i="104"/>
  <c r="AC143" i="104"/>
  <c r="I179" i="104"/>
  <c r="I142" i="104"/>
  <c r="M179" i="104"/>
  <c r="M142" i="104"/>
  <c r="Q179" i="104"/>
  <c r="Q142" i="104"/>
  <c r="U179" i="104"/>
  <c r="U142" i="104"/>
  <c r="Y179" i="104"/>
  <c r="Y142" i="104"/>
  <c r="AC179" i="104"/>
  <c r="AC142" i="104"/>
  <c r="AG179" i="104"/>
  <c r="AG142" i="104"/>
  <c r="AK179" i="104"/>
  <c r="AK142" i="104"/>
  <c r="AO179" i="104"/>
  <c r="AO142" i="104"/>
  <c r="AS179" i="104"/>
  <c r="AS142" i="104"/>
  <c r="AW179" i="104"/>
  <c r="AW142" i="104"/>
  <c r="BA179" i="104"/>
  <c r="BA142" i="104"/>
  <c r="BE179" i="104"/>
  <c r="BE142" i="104"/>
  <c r="BI179" i="104"/>
  <c r="BI142" i="104"/>
  <c r="BM179" i="104"/>
  <c r="BM142" i="104"/>
  <c r="BQ179" i="104"/>
  <c r="BQ142" i="104"/>
  <c r="BU179" i="104"/>
  <c r="BU142" i="104"/>
  <c r="BY179" i="104"/>
  <c r="BY142" i="104"/>
  <c r="CC179" i="104"/>
  <c r="CC142" i="104"/>
  <c r="CG179" i="104"/>
  <c r="CG142" i="104"/>
  <c r="K139" i="104"/>
  <c r="S139" i="104"/>
  <c r="W139" i="104"/>
  <c r="AA139" i="104"/>
  <c r="AI139" i="104"/>
  <c r="AM139" i="104"/>
  <c r="AQ139" i="104"/>
  <c r="AY139" i="104"/>
  <c r="BC139" i="104"/>
  <c r="BG139" i="104"/>
  <c r="BO139" i="104"/>
  <c r="BS139" i="104"/>
  <c r="BW139" i="104"/>
  <c r="CE139" i="104"/>
  <c r="K142" i="104"/>
  <c r="S142" i="104"/>
  <c r="AA142" i="104"/>
  <c r="AI142" i="104"/>
  <c r="AU142" i="104"/>
  <c r="BK142" i="104"/>
  <c r="CA142" i="104"/>
  <c r="BN179" i="104"/>
  <c r="AP142" i="104"/>
  <c r="AP179" i="104"/>
  <c r="AT179" i="104"/>
  <c r="AT142" i="104"/>
  <c r="BB142" i="104"/>
  <c r="BB179" i="104"/>
  <c r="BF142" i="104"/>
  <c r="BF179" i="104"/>
  <c r="BJ179" i="104"/>
  <c r="BJ142" i="104"/>
  <c r="BR142" i="104"/>
  <c r="BR179" i="104"/>
  <c r="BV142" i="104"/>
  <c r="BV179" i="104"/>
  <c r="BZ179" i="104"/>
  <c r="BZ142" i="104"/>
  <c r="H139" i="104"/>
  <c r="L139" i="104"/>
  <c r="P139" i="104"/>
  <c r="T139" i="104"/>
  <c r="X139" i="104"/>
  <c r="AB139" i="104"/>
  <c r="AF139" i="104"/>
  <c r="AJ139" i="104"/>
  <c r="AN139" i="104"/>
  <c r="AR139" i="104"/>
  <c r="AV139" i="104"/>
  <c r="AZ139" i="104"/>
  <c r="BD139" i="104"/>
  <c r="BH139" i="104"/>
  <c r="BL139" i="104"/>
  <c r="BP139" i="104"/>
  <c r="BT139" i="104"/>
  <c r="BX139" i="104"/>
  <c r="CB139" i="104"/>
  <c r="CF139" i="104"/>
  <c r="N142" i="104"/>
  <c r="V142" i="104"/>
  <c r="AD142" i="104"/>
  <c r="AL142" i="104"/>
  <c r="AY142" i="104"/>
  <c r="BO142" i="104"/>
  <c r="CE142" i="104"/>
  <c r="CD179" i="104"/>
  <c r="I139" i="104"/>
  <c r="M139" i="104"/>
  <c r="Q139" i="104"/>
  <c r="U139" i="104"/>
  <c r="Y139" i="104"/>
  <c r="AC139" i="104"/>
  <c r="AG139" i="104"/>
  <c r="AK139" i="104"/>
  <c r="AO139" i="104"/>
  <c r="AS139" i="104"/>
  <c r="AW139" i="104"/>
  <c r="BA139" i="104"/>
  <c r="BE139" i="104"/>
  <c r="BI139" i="104"/>
  <c r="BM139" i="104"/>
  <c r="BQ139" i="104"/>
  <c r="BU139" i="104"/>
  <c r="BY139" i="104"/>
  <c r="CC139" i="104"/>
  <c r="CG139" i="104"/>
  <c r="O142" i="104"/>
  <c r="W142" i="104"/>
  <c r="AE142" i="104"/>
  <c r="AM142" i="104"/>
  <c r="BC142" i="104"/>
  <c r="BS142" i="104"/>
  <c r="B180" i="104" l="1"/>
  <c r="E140" i="104" l="1"/>
  <c r="F140" i="104"/>
  <c r="G140" i="104"/>
  <c r="D140" i="104"/>
  <c r="E182" i="104" l="1"/>
  <c r="F182" i="104"/>
  <c r="G182" i="104"/>
  <c r="D182" i="104"/>
  <c r="E141" i="104"/>
  <c r="F141" i="104"/>
  <c r="G141" i="104"/>
  <c r="D141" i="104"/>
  <c r="C139" i="104"/>
  <c r="E136" i="104"/>
  <c r="F136" i="104"/>
  <c r="G136" i="104"/>
  <c r="D136" i="104"/>
  <c r="C176" i="104"/>
  <c r="C177" i="104"/>
  <c r="C178" i="104"/>
  <c r="E113" i="104"/>
  <c r="F113" i="104"/>
  <c r="G113" i="104"/>
  <c r="E114" i="104"/>
  <c r="F114" i="104"/>
  <c r="G114" i="104"/>
  <c r="D114" i="104"/>
  <c r="D113" i="104"/>
  <c r="E102" i="104"/>
  <c r="E139" i="104" s="1"/>
  <c r="F102" i="104"/>
  <c r="F139" i="104" s="1"/>
  <c r="G102" i="104"/>
  <c r="G139" i="104" s="1"/>
  <c r="E103" i="104"/>
  <c r="E177" i="104" s="1"/>
  <c r="F103" i="104"/>
  <c r="F177" i="104" s="1"/>
  <c r="G103" i="104"/>
  <c r="G177" i="104" s="1"/>
  <c r="E104" i="104"/>
  <c r="E178" i="104" s="1"/>
  <c r="F104" i="104"/>
  <c r="F178" i="104" s="1"/>
  <c r="G104" i="104"/>
  <c r="G178" i="104" s="1"/>
  <c r="E105" i="104"/>
  <c r="F105" i="104"/>
  <c r="G105" i="104"/>
  <c r="E106" i="104"/>
  <c r="F106" i="104"/>
  <c r="G106" i="104"/>
  <c r="E107" i="104"/>
  <c r="F107" i="104"/>
  <c r="G107" i="104"/>
  <c r="D103" i="104"/>
  <c r="D177" i="104" s="1"/>
  <c r="D104" i="104"/>
  <c r="D178" i="104" s="1"/>
  <c r="D105" i="104"/>
  <c r="D106" i="104"/>
  <c r="D107" i="104"/>
  <c r="D102" i="104"/>
  <c r="D139" i="104" s="1"/>
  <c r="D176" i="104" l="1"/>
  <c r="G176" i="104"/>
  <c r="F176" i="104"/>
  <c r="E176" i="104"/>
  <c r="C182" i="104"/>
  <c r="G181" i="104"/>
  <c r="F181" i="104"/>
  <c r="D181" i="104"/>
  <c r="C181" i="104" l="1"/>
  <c r="E181" i="104"/>
  <c r="G95" i="104"/>
  <c r="F95" i="104"/>
  <c r="E95" i="104"/>
  <c r="D95" i="104"/>
  <c r="B179" i="104"/>
  <c r="B178" i="104"/>
  <c r="B177" i="104"/>
  <c r="B176" i="104"/>
  <c r="G129" i="104"/>
  <c r="G131" i="104" s="1"/>
  <c r="F129" i="104"/>
  <c r="F131" i="104" s="1"/>
  <c r="E129" i="104"/>
  <c r="E131" i="104" s="1"/>
  <c r="D129" i="104"/>
  <c r="B126" i="104"/>
  <c r="G124" i="104"/>
  <c r="F124" i="104"/>
  <c r="E124" i="104"/>
  <c r="D124" i="104"/>
  <c r="D142" i="104" s="1"/>
  <c r="C124" i="104"/>
  <c r="B124" i="104"/>
  <c r="G123" i="104"/>
  <c r="F123" i="104"/>
  <c r="E123" i="104"/>
  <c r="D123" i="104"/>
  <c r="C123" i="104"/>
  <c r="B123" i="104"/>
  <c r="B122" i="104"/>
  <c r="B93" i="104"/>
  <c r="G92" i="104"/>
  <c r="F92" i="104"/>
  <c r="E92" i="104"/>
  <c r="D92" i="104"/>
  <c r="C92" i="104"/>
  <c r="G91" i="104"/>
  <c r="F91" i="104"/>
  <c r="E91" i="104"/>
  <c r="D91" i="104"/>
  <c r="C91" i="104"/>
  <c r="G90" i="104"/>
  <c r="F90" i="104"/>
  <c r="E90" i="104"/>
  <c r="D90" i="104"/>
  <c r="C90" i="104"/>
  <c r="G89" i="104"/>
  <c r="F89" i="104"/>
  <c r="E89" i="104"/>
  <c r="D89" i="104"/>
  <c r="C89" i="104"/>
  <c r="C95" i="104"/>
  <c r="G94" i="104"/>
  <c r="E94" i="104"/>
  <c r="D94" i="104"/>
  <c r="G52" i="104"/>
  <c r="F52" i="104"/>
  <c r="E52" i="104"/>
  <c r="D52" i="104"/>
  <c r="C52" i="104"/>
  <c r="G49" i="104"/>
  <c r="F49" i="104"/>
  <c r="E49" i="104"/>
  <c r="D49" i="104"/>
  <c r="C49" i="104"/>
  <c r="G39" i="104"/>
  <c r="G41" i="104" s="1"/>
  <c r="F39" i="104"/>
  <c r="F41" i="104" s="1"/>
  <c r="E39" i="104"/>
  <c r="E41" i="104" s="1"/>
  <c r="D39" i="104"/>
  <c r="C39" i="104" l="1"/>
  <c r="D131" i="104"/>
  <c r="C131" i="104" s="1"/>
  <c r="C129" i="104"/>
  <c r="G143" i="104"/>
  <c r="E93" i="104"/>
  <c r="E96" i="104" s="1"/>
  <c r="E143" i="104"/>
  <c r="F142" i="104"/>
  <c r="F179" i="104"/>
  <c r="E142" i="104"/>
  <c r="E179" i="104"/>
  <c r="D41" i="104"/>
  <c r="C41" i="104" s="1"/>
  <c r="C142" i="104"/>
  <c r="C179" i="104"/>
  <c r="G142" i="104"/>
  <c r="G179" i="104"/>
  <c r="F180" i="104"/>
  <c r="F183" i="104" s="1"/>
  <c r="F143" i="104"/>
  <c r="C94" i="104"/>
  <c r="E53" i="104"/>
  <c r="G180" i="104"/>
  <c r="G183" i="104" s="1"/>
  <c r="G53" i="104"/>
  <c r="G93" i="104"/>
  <c r="G96" i="104" s="1"/>
  <c r="D180" i="104"/>
  <c r="D183" i="104" s="1"/>
  <c r="E180" i="104"/>
  <c r="E183" i="104" s="1"/>
  <c r="F53" i="104"/>
  <c r="F93" i="104"/>
  <c r="D179" i="104"/>
  <c r="F94" i="104"/>
  <c r="CI132" i="104" l="1"/>
  <c r="CJ132" i="104"/>
  <c r="CL132" i="104"/>
  <c r="CK132" i="104"/>
  <c r="CI42" i="104"/>
  <c r="CJ42" i="104"/>
  <c r="CK42" i="104"/>
  <c r="CL42" i="104"/>
  <c r="F96" i="104"/>
  <c r="D93" i="104"/>
  <c r="D96" i="104" s="1"/>
  <c r="CH42" i="104"/>
  <c r="D53" i="104"/>
  <c r="D143" i="104"/>
  <c r="CH132" i="104"/>
  <c r="C96" i="104" l="1"/>
  <c r="H132" i="104"/>
  <c r="AB132" i="104"/>
  <c r="AV132" i="104"/>
  <c r="BT132" i="104"/>
  <c r="Y132" i="104"/>
  <c r="BI132" i="104"/>
  <c r="J132" i="104"/>
  <c r="Z132" i="104"/>
  <c r="AP132" i="104"/>
  <c r="BF132" i="104"/>
  <c r="BV132" i="104"/>
  <c r="BA132" i="104"/>
  <c r="CF132" i="104"/>
  <c r="S132" i="104"/>
  <c r="AI132" i="104"/>
  <c r="AY132" i="104"/>
  <c r="BO132" i="104"/>
  <c r="CE132" i="104"/>
  <c r="AG132" i="104"/>
  <c r="BY132" i="104"/>
  <c r="X132" i="104"/>
  <c r="BB132" i="104"/>
  <c r="AJ132" i="104"/>
  <c r="AU132" i="104"/>
  <c r="BM132" i="104"/>
  <c r="L132" i="104"/>
  <c r="AF132" i="104"/>
  <c r="BD132" i="104"/>
  <c r="BX132" i="104"/>
  <c r="AK132" i="104"/>
  <c r="BU132" i="104"/>
  <c r="N132" i="104"/>
  <c r="AD132" i="104"/>
  <c r="AT132" i="104"/>
  <c r="BJ132" i="104"/>
  <c r="BZ132" i="104"/>
  <c r="Q132" i="104"/>
  <c r="BQ132" i="104"/>
  <c r="W132" i="104"/>
  <c r="AM132" i="104"/>
  <c r="BC132" i="104"/>
  <c r="BS132" i="104"/>
  <c r="AS132" i="104"/>
  <c r="T132" i="104"/>
  <c r="AR132" i="104"/>
  <c r="O132" i="104"/>
  <c r="BK132" i="104"/>
  <c r="U132" i="104"/>
  <c r="P132" i="104"/>
  <c r="AN132" i="104"/>
  <c r="BH132" i="104"/>
  <c r="CB132" i="104"/>
  <c r="AW132" i="104"/>
  <c r="CG132" i="104"/>
  <c r="R132" i="104"/>
  <c r="AH132" i="104"/>
  <c r="AX132" i="104"/>
  <c r="BN132" i="104"/>
  <c r="CD132" i="104"/>
  <c r="AC132" i="104"/>
  <c r="CC132" i="104"/>
  <c r="K132" i="104"/>
  <c r="AA132" i="104"/>
  <c r="AQ132" i="104"/>
  <c r="BG132" i="104"/>
  <c r="BW132" i="104"/>
  <c r="I132" i="104"/>
  <c r="BE132" i="104"/>
  <c r="BP132" i="104"/>
  <c r="BL132" i="104"/>
  <c r="M132" i="104"/>
  <c r="AZ132" i="104"/>
  <c r="V132" i="104"/>
  <c r="AL132" i="104"/>
  <c r="BR132" i="104"/>
  <c r="AO132" i="104"/>
  <c r="AE132" i="104"/>
  <c r="CA132" i="104"/>
  <c r="G132" i="104"/>
  <c r="D132" i="104"/>
  <c r="E132" i="104"/>
  <c r="F132" i="104"/>
  <c r="CG42" i="104"/>
  <c r="BY42" i="104"/>
  <c r="BQ42" i="104"/>
  <c r="BI42" i="104"/>
  <c r="BA42" i="104"/>
  <c r="AS42" i="104"/>
  <c r="AK42" i="104"/>
  <c r="U42" i="104"/>
  <c r="M42" i="104"/>
  <c r="E42" i="104"/>
  <c r="BZ42" i="104"/>
  <c r="BR42" i="104"/>
  <c r="BJ42" i="104"/>
  <c r="BB42" i="104"/>
  <c r="AT42" i="104"/>
  <c r="AL42" i="104"/>
  <c r="AD42" i="104"/>
  <c r="V42" i="104"/>
  <c r="N42" i="104"/>
  <c r="F42" i="104"/>
  <c r="CE42" i="104"/>
  <c r="BW42" i="104"/>
  <c r="BO42" i="104"/>
  <c r="BG42" i="104"/>
  <c r="AY42" i="104"/>
  <c r="AQ42" i="104"/>
  <c r="AI42" i="104"/>
  <c r="AA42" i="104"/>
  <c r="S42" i="104"/>
  <c r="K42" i="104"/>
  <c r="CF42" i="104"/>
  <c r="BX42" i="104"/>
  <c r="BP42" i="104"/>
  <c r="BH42" i="104"/>
  <c r="AZ42" i="104"/>
  <c r="AR42" i="104"/>
  <c r="AJ42" i="104"/>
  <c r="AB42" i="104"/>
  <c r="T42" i="104"/>
  <c r="L42" i="104"/>
  <c r="D42" i="104"/>
  <c r="CD42" i="104"/>
  <c r="BN42" i="104"/>
  <c r="AX42" i="104"/>
  <c r="AP42" i="104"/>
  <c r="Z42" i="104"/>
  <c r="J42" i="104"/>
  <c r="X42" i="104"/>
  <c r="H42" i="104"/>
  <c r="CC42" i="104"/>
  <c r="BU42" i="104"/>
  <c r="BM42" i="104"/>
  <c r="BE42" i="104"/>
  <c r="AW42" i="104"/>
  <c r="AO42" i="104"/>
  <c r="AG42" i="104"/>
  <c r="Y42" i="104"/>
  <c r="Q42" i="104"/>
  <c r="I42" i="104"/>
  <c r="BV42" i="104"/>
  <c r="BF42" i="104"/>
  <c r="AH42" i="104"/>
  <c r="R42" i="104"/>
  <c r="CA42" i="104"/>
  <c r="BS42" i="104"/>
  <c r="BK42" i="104"/>
  <c r="BC42" i="104"/>
  <c r="AU42" i="104"/>
  <c r="AM42" i="104"/>
  <c r="AE42" i="104"/>
  <c r="W42" i="104"/>
  <c r="O42" i="104"/>
  <c r="G42" i="104"/>
  <c r="CB42" i="104"/>
  <c r="BT42" i="104"/>
  <c r="BL42" i="104"/>
  <c r="BD42" i="104"/>
  <c r="AV42" i="104"/>
  <c r="AN42" i="104"/>
  <c r="AF42" i="104"/>
  <c r="P42" i="104"/>
  <c r="AC42" i="104"/>
  <c r="D10" i="93"/>
  <c r="D7" i="93"/>
  <c r="C42" i="104"/>
  <c r="C180" i="104"/>
  <c r="C183" i="104" s="1"/>
  <c r="H10" i="93" s="1"/>
  <c r="C132" i="104"/>
  <c r="C53" i="104"/>
  <c r="H7" i="93"/>
  <c r="C143" i="104"/>
  <c r="C93" i="104"/>
  <c r="I37" i="93" l="1"/>
  <c r="I18" i="93"/>
  <c r="I24" i="93"/>
  <c r="I36" i="93"/>
  <c r="I16" i="93"/>
  <c r="I35" i="93"/>
  <c r="I17" i="93"/>
  <c r="I30" i="93"/>
  <c r="I34" i="93"/>
  <c r="I29" i="93"/>
  <c r="I21" i="93"/>
  <c r="I26" i="93"/>
  <c r="I20" i="93"/>
  <c r="I22" i="93"/>
  <c r="I25" i="93"/>
  <c r="I28" i="93"/>
  <c r="E16" i="93"/>
  <c r="E25" i="93"/>
  <c r="E28" i="93"/>
  <c r="E29" i="93"/>
  <c r="E21" i="93"/>
  <c r="E26" i="93"/>
  <c r="E18" i="93"/>
  <c r="E35" i="93"/>
  <c r="E17" i="93"/>
  <c r="E24" i="93"/>
  <c r="E34" i="93"/>
  <c r="E20" i="93"/>
  <c r="E22" i="93"/>
  <c r="E36" i="93"/>
  <c r="E30" i="93"/>
  <c r="E10" i="93"/>
  <c r="E15" i="93"/>
  <c r="E37" i="93"/>
  <c r="I10" i="93"/>
  <c r="I15" i="93"/>
</calcChain>
</file>

<file path=xl/sharedStrings.xml><?xml version="1.0" encoding="utf-8"?>
<sst xmlns="http://schemas.openxmlformats.org/spreadsheetml/2006/main" count="3154" uniqueCount="988">
  <si>
    <t>Agency Responding</t>
  </si>
  <si>
    <t>Date of Submission</t>
  </si>
  <si>
    <t>Outcome Measure</t>
  </si>
  <si>
    <t>Efficiency Measure</t>
  </si>
  <si>
    <t>Output Measure</t>
  </si>
  <si>
    <t>Item #</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</si>
  <si>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</si>
  <si>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t>
  </si>
  <si>
    <t>State</t>
  </si>
  <si>
    <t>Federal</t>
  </si>
  <si>
    <t>Input/Activity Measure</t>
  </si>
  <si>
    <t>Yes</t>
  </si>
  <si>
    <t>No</t>
  </si>
  <si>
    <t>Jurisdiction</t>
  </si>
  <si>
    <t>Type of Law</t>
  </si>
  <si>
    <t>2016-17</t>
  </si>
  <si>
    <t xml:space="preserve">Agency Code:     </t>
  </si>
  <si>
    <t>Time Applicable</t>
  </si>
  <si>
    <t>Associated Organizational Unit(s)</t>
  </si>
  <si>
    <t>Organizational Unit</t>
  </si>
  <si>
    <t>Other state agencies whose mission the deliverable may fit within</t>
  </si>
  <si>
    <t>Total amount Appropriated and Authorized to Spend</t>
  </si>
  <si>
    <t xml:space="preserve"># of FTE equivalents utilized </t>
  </si>
  <si>
    <t>Performance Measure</t>
  </si>
  <si>
    <r>
      <t xml:space="preserve">Target Results
Time Period #6 </t>
    </r>
    <r>
      <rPr>
        <sz val="10"/>
        <color theme="1"/>
        <rFont val="Calibri Light"/>
        <family val="2"/>
        <scheme val="major"/>
      </rPr>
      <t>(current time period)</t>
    </r>
  </si>
  <si>
    <t xml:space="preserve">Recurring or one-time? </t>
  </si>
  <si>
    <t>Deliverable</t>
  </si>
  <si>
    <t>Applicable Laws</t>
  </si>
  <si>
    <t>Line #</t>
  </si>
  <si>
    <t>Total</t>
  </si>
  <si>
    <t>Amounts appropriated, and amounts authorized, to the agency for 2016-17 that were not spent AND the agency can spend in 2017-18</t>
  </si>
  <si>
    <t>2017-18</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</si>
  <si>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</si>
  <si>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</si>
  <si>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</si>
  <si>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</si>
  <si>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</si>
  <si>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</si>
  <si>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</si>
  <si>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</si>
  <si>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</si>
  <si>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</si>
  <si>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</si>
  <si>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</si>
  <si>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</si>
  <si>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</si>
  <si>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</si>
  <si>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</si>
  <si>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</si>
  <si>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</si>
  <si>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</si>
  <si>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</si>
  <si>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</si>
  <si>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</si>
  <si>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</si>
  <si>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</si>
  <si>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</si>
  <si>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</si>
  <si>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</si>
  <si>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</si>
  <si>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</si>
  <si>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</si>
  <si>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</si>
  <si>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</si>
  <si>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</si>
  <si>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</si>
  <si>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</si>
  <si>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</si>
  <si>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</si>
  <si>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</si>
  <si>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</si>
  <si>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</si>
  <si>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</si>
  <si>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</si>
  <si>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</si>
  <si>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</si>
  <si>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</si>
  <si>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</si>
  <si>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</si>
  <si>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</si>
  <si>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</si>
  <si>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</si>
  <si>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</si>
  <si>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</si>
  <si>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</si>
  <si>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</si>
  <si>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</si>
  <si>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</si>
  <si>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</si>
  <si>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</si>
  <si>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</si>
  <si>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</si>
  <si>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</si>
  <si>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</si>
  <si>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</si>
  <si>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</si>
  <si>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</si>
  <si>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</si>
  <si>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</si>
  <si>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</si>
  <si>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</si>
  <si>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</si>
  <si>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</si>
  <si>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</si>
  <si>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</si>
  <si>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</si>
  <si>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</si>
  <si>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</si>
  <si>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</si>
  <si>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</si>
  <si>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Target:</t>
  </si>
  <si>
    <t>Actual:</t>
  </si>
  <si>
    <r>
      <t xml:space="preserve">Does the agency </t>
    </r>
    <r>
      <rPr>
        <b/>
        <sz val="10"/>
        <color theme="1"/>
        <rFont val="Calibri Light"/>
        <family val="2"/>
        <scheme val="major"/>
      </rPr>
      <t>evaluate customer satisfaction</t>
    </r>
    <r>
      <rPr>
        <sz val="10"/>
        <color theme="1"/>
        <rFont val="Calibri Light"/>
        <family val="2"/>
        <scheme val="major"/>
      </rPr>
      <t xml:space="preserve">? </t>
    </r>
  </si>
  <si>
    <t>Year</t>
  </si>
  <si>
    <r>
      <t xml:space="preserve">Does the agency know the annual </t>
    </r>
    <r>
      <rPr>
        <b/>
        <sz val="10"/>
        <color theme="1"/>
        <rFont val="Calibri Light"/>
        <family val="2"/>
        <scheme val="major"/>
      </rPr>
      <t># of potential customers</t>
    </r>
    <r>
      <rPr>
        <sz val="10"/>
        <color theme="1"/>
        <rFont val="Calibri Light"/>
        <family val="2"/>
        <scheme val="major"/>
      </rPr>
      <t xml:space="preserve">? </t>
    </r>
  </si>
  <si>
    <r>
      <t xml:space="preserve">Does the agency know the annual </t>
    </r>
    <r>
      <rPr>
        <b/>
        <sz val="10"/>
        <color theme="1"/>
        <rFont val="Calibri Light"/>
        <family val="2"/>
        <scheme val="major"/>
      </rPr>
      <t># of customers served</t>
    </r>
    <r>
      <rPr>
        <sz val="10"/>
        <color theme="1"/>
        <rFont val="Calibri Light"/>
        <family val="2"/>
        <scheme val="major"/>
      </rPr>
      <t xml:space="preserve">? </t>
    </r>
  </si>
  <si>
    <r>
      <t xml:space="preserve">Does the agency know the </t>
    </r>
    <r>
      <rPr>
        <b/>
        <sz val="10"/>
        <color theme="1"/>
        <rFont val="Calibri Light"/>
        <family val="2"/>
        <scheme val="major"/>
      </rPr>
      <t>cost it incurs, per unit</t>
    </r>
    <r>
      <rPr>
        <sz val="10"/>
        <color theme="1"/>
        <rFont val="Calibri Light"/>
        <family val="2"/>
        <scheme val="major"/>
      </rPr>
      <t xml:space="preserve">, to provide the service or product? </t>
    </r>
  </si>
  <si>
    <t>Target and Actual row labels</t>
  </si>
  <si>
    <r>
      <t xml:space="preserve">Target and Actual Results (Time Period #5 - </t>
    </r>
    <r>
      <rPr>
        <sz val="10"/>
        <color theme="1"/>
        <rFont val="Calibri Light"/>
        <family val="2"/>
        <scheme val="major"/>
      </rPr>
      <t>most recent completed time period)</t>
    </r>
  </si>
  <si>
    <t>Target and Actual Results (Time Period #4)</t>
  </si>
  <si>
    <t>Target and Actual Results (Time Period #1)</t>
  </si>
  <si>
    <t>Target and Actual Results (Time Period #2)</t>
  </si>
  <si>
    <t>Target and Actual Results (Time Period #3)</t>
  </si>
  <si>
    <t>SCEIS Fund # (Expendable Level - 8 digit) (full set of financials available for each through SCEIS); same Fund may be in multiple columns if multiple funding sources are deposited into it</t>
  </si>
  <si>
    <t>SCEIS Fund Description</t>
  </si>
  <si>
    <t>Source of Funds</t>
  </si>
  <si>
    <r>
      <t xml:space="preserve">Is deliverable provided because...
</t>
    </r>
    <r>
      <rPr>
        <sz val="10"/>
        <rFont val="Calibri Light"/>
        <family val="2"/>
        <scheme val="major"/>
      </rPr>
      <t xml:space="preserve">A) Specifically REQUIRED by law (must or shall); 
B) Specifically ALLOWED by law (may); or
C) Not specifically mentioned in law, but PROVIDED TO ACHIEVE the requirements of the applicable law
</t>
    </r>
  </si>
  <si>
    <t>Amounts Appropriated and Authorized (i.e. allowed to spend)</t>
  </si>
  <si>
    <t>Prior to receiving these report guidelines, did the agency have a comprehensive strategic plan? (enter Yes or No after the question mark in this cell)</t>
  </si>
  <si>
    <t xml:space="preserve">(minus) Spending/Transferring agency does not control </t>
  </si>
  <si>
    <t>Summary of Resources Available</t>
  </si>
  <si>
    <t>Total spent toward Strategic Plan</t>
  </si>
  <si>
    <r>
      <t>Does the law allow the agency to</t>
    </r>
    <r>
      <rPr>
        <b/>
        <sz val="10"/>
        <color theme="1"/>
        <rFont val="Calibri Light"/>
        <family val="2"/>
        <scheme val="major"/>
      </rPr>
      <t xml:space="preserve"> charge for the service or product</t>
    </r>
    <r>
      <rPr>
        <sz val="10"/>
        <color theme="1"/>
        <rFont val="Calibri Light"/>
        <family val="2"/>
        <scheme val="major"/>
      </rPr>
      <t>?</t>
    </r>
  </si>
  <si>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</si>
  <si>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</si>
  <si>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</si>
  <si>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</si>
  <si>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</si>
  <si>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</si>
  <si>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</si>
  <si>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</si>
  <si>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</si>
  <si>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r>
      <t xml:space="preserve">Does the agency </t>
    </r>
    <r>
      <rPr>
        <b/>
        <sz val="10"/>
        <rFont val="Calibri Light"/>
        <family val="2"/>
        <scheme val="major"/>
      </rPr>
      <t xml:space="preserve">evaluate the outcome obtained by customers / individuals who receive </t>
    </r>
    <r>
      <rPr>
        <sz val="10"/>
        <rFont val="Calibri Light"/>
        <family val="2"/>
        <scheme val="major"/>
      </rPr>
      <t>the service or product (on an individual or aggregate basis?)</t>
    </r>
  </si>
  <si>
    <t>Currently using, considering using in future, no longer using</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</si>
  <si>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</si>
  <si>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</si>
  <si>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</si>
  <si>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</si>
  <si>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</si>
  <si>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 of Total Available to Spend</t>
  </si>
  <si>
    <t>Amount of remaining</t>
  </si>
  <si>
    <t>Amount remaining</t>
  </si>
  <si>
    <t>Total # of FTEs available / Total # filled at start of year</t>
  </si>
  <si>
    <t># of FTE equivalents planned to utilize</t>
  </si>
  <si>
    <t>Cash balance at the end of 2015-16</t>
  </si>
  <si>
    <t>Change in cash balance during 2016-17</t>
  </si>
  <si>
    <t xml:space="preserve">Total allowed to spend at START of 2017-18  </t>
  </si>
  <si>
    <t xml:space="preserve">Total allowed to spend by END of 2017-18  </t>
  </si>
  <si>
    <r>
      <t xml:space="preserve">Associated General Appropriations Act Program(s) </t>
    </r>
    <r>
      <rPr>
        <sz val="10"/>
        <color theme="1"/>
        <rFont val="Calibri Light"/>
        <family val="2"/>
        <scheme val="major"/>
      </rPr>
      <t>(If there are a number of different assoc. programs, please enter "A," then explain at the end of the chart what is included in "A")</t>
    </r>
  </si>
  <si>
    <t>Associated General Appropriations Act Program(s)</t>
  </si>
  <si>
    <r>
      <t xml:space="preserve">Amount Spent </t>
    </r>
    <r>
      <rPr>
        <sz val="10"/>
        <color theme="1"/>
        <rFont val="Calibri Light"/>
        <family val="2"/>
        <scheme val="major"/>
      </rPr>
      <t>(including employee salaries/wages and benefits)</t>
    </r>
  </si>
  <si>
    <r>
      <t xml:space="preserve">Amount budgeted </t>
    </r>
    <r>
      <rPr>
        <sz val="10"/>
        <color theme="1"/>
        <rFont val="Calibri Light"/>
        <family val="2"/>
        <scheme val="major"/>
      </rPr>
      <t>(including employee salaries/wages and benefits)</t>
    </r>
  </si>
  <si>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</si>
  <si>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</si>
  <si>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</si>
  <si>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</si>
  <si>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</si>
  <si>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</si>
  <si>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</si>
  <si>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</si>
  <si>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</si>
  <si>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</si>
  <si>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3B-2</t>
  </si>
  <si>
    <t>3B-3</t>
  </si>
  <si>
    <t>8B-2</t>
  </si>
  <si>
    <t>8B-3</t>
  </si>
  <si>
    <t>22B-2</t>
  </si>
  <si>
    <t>Total cash balance as of July 1, 2017 (start of 2017-18)</t>
  </si>
  <si>
    <t>Total not toward Strategic Plan in 2017-18</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</si>
  <si>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</si>
  <si>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</si>
  <si>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</si>
  <si>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</si>
  <si>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</si>
  <si>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</si>
  <si>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</si>
  <si>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</si>
  <si>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</si>
  <si>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</si>
  <si>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</si>
  <si>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</si>
  <si>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</si>
  <si>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</si>
  <si>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</si>
  <si>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</si>
  <si>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</si>
  <si>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</si>
  <si>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</si>
  <si>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</si>
  <si>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</si>
  <si>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</si>
  <si>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</si>
  <si>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Is deliverable provided because…</t>
  </si>
  <si>
    <t>Require</t>
  </si>
  <si>
    <t>Allow</t>
  </si>
  <si>
    <t>Not specifically mentioned in law, but provided to achieve the requirements of the applicable law</t>
  </si>
  <si>
    <t>Purpose of Organizational Unit</t>
  </si>
  <si>
    <t>Track employee satisfaction?</t>
  </si>
  <si>
    <t>ORGANIZATIONAL UNIT CHART</t>
  </si>
  <si>
    <t>Allow anonymous feedback?</t>
  </si>
  <si>
    <t>Jobs require a certification?</t>
  </si>
  <si>
    <t>Pay for/provide required certifications?</t>
  </si>
  <si>
    <t>All</t>
  </si>
  <si>
    <t>Some</t>
  </si>
  <si>
    <t>None</t>
  </si>
  <si>
    <t>DNE</t>
  </si>
  <si>
    <r>
      <t xml:space="preserve">Turnover Rate </t>
    </r>
    <r>
      <rPr>
        <sz val="10"/>
        <rFont val="Calibri Light"/>
        <family val="2"/>
        <scheme val="major"/>
      </rPr>
      <t>in the organizational unit</t>
    </r>
  </si>
  <si>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</si>
  <si>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</si>
  <si>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</si>
  <si>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</si>
  <si>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</si>
  <si>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</si>
  <si>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</si>
  <si>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</si>
  <si>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</si>
  <si>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</si>
  <si>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</si>
  <si>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</si>
  <si>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t>If yes, in the previous column, did the agency pay for, or provide in-house, classes/instruction/etc. needed to maintain all, some, or none of the required certifications?</t>
  </si>
  <si>
    <t>Associated Organizational Unit</t>
  </si>
  <si>
    <t>If yes, what type of service or product?</t>
  </si>
  <si>
    <t>Report our agency must/may provide</t>
  </si>
  <si>
    <t>Board, commission, or committee on which someone from our agency must/may serve</t>
  </si>
  <si>
    <t>Distribute funding to another entity</t>
  </si>
  <si>
    <t>Other service or product our agency must/may provide</t>
  </si>
  <si>
    <t>No - But relates to manner in which one or more agency deliverables is provided</t>
  </si>
  <si>
    <t>No - But relates to source of funding</t>
  </si>
  <si>
    <t>No - Does not relate directly to any agency deliverables</t>
  </si>
  <si>
    <t>2015-16</t>
  </si>
  <si>
    <r>
      <t xml:space="preserve">Did the agency make efforts to obtain information from employees leaving the agency (e.g., exit interview, survey, evaluation, etc.)? </t>
    </r>
    <r>
      <rPr>
        <sz val="10"/>
        <color theme="1"/>
        <rFont val="Calibri Light"/>
        <family val="2"/>
        <scheme val="major"/>
      </rPr>
      <t>(Y/N)</t>
    </r>
  </si>
  <si>
    <t>Total generated or received by June 30, 2017 (end of 2016-17</t>
  </si>
  <si>
    <t>Appropriations and authorizations remaining from 2017-18</t>
  </si>
  <si>
    <t>Fiscal Year 2018-19</t>
  </si>
  <si>
    <t>START OF YEAR FINANCIAL RESOURCES AVAILABLE (2018-19)</t>
  </si>
  <si>
    <t>Total generated or received by June 30, 2018 (end of 2017-18)</t>
  </si>
  <si>
    <t>Cash balance at the end of 2016-17</t>
  </si>
  <si>
    <t>Change in cash balance during 2017-18</t>
  </si>
  <si>
    <t>Total cash balance as of July 1, 2018 (start of 2018-19)</t>
  </si>
  <si>
    <t>RESOURCES AGENCY IS ALLOWED TO USE (2018-19)</t>
  </si>
  <si>
    <t>Amounts appropriated, and amounts authorized, to the agency for 2017-18 that were not spent AND the agency can spend in 2018-19</t>
  </si>
  <si>
    <t xml:space="preserve">Total allowed to spend at START of 2018-19  </t>
  </si>
  <si>
    <t xml:space="preserve">Total allowed to spend by END of 2018-19  </t>
  </si>
  <si>
    <t>HOW RESOURCES ARE UTILIZED (2018-19)</t>
  </si>
  <si>
    <t xml:space="preserve">Total Appropriated and Authorized (i.e. allowed to spend) by the end of 2018-19  </t>
  </si>
  <si>
    <t>Total not toward Strategic Plan in 2018-19</t>
  </si>
  <si>
    <t>END OF YEAR AMOUNT REMAINING (2018-19)</t>
  </si>
  <si>
    <t>2018-19</t>
  </si>
  <si>
    <t>% of Total Available</t>
  </si>
  <si>
    <t>2017-18 Appropriations &amp; Authorizations to agency (start of year)</t>
  </si>
  <si>
    <t>2017-18 Appropriations &amp; Authorizations to agency (during the year)</t>
  </si>
  <si>
    <t>2018-19 Appropriations &amp; Authorizations to agency (start of year)</t>
  </si>
  <si>
    <t>2018-19 Appropriations &amp; Authorizations to agency (during the year) (BUDGETED)</t>
  </si>
  <si>
    <t>Percentage of total funds allowed to spend</t>
  </si>
  <si>
    <t>Type of Measure</t>
  </si>
  <si>
    <t>Agency selected; Required by State; or Required by Federal</t>
  </si>
  <si>
    <t>Goal 1: Enter Goal 1</t>
  </si>
  <si>
    <t>Strategy 1.1: Enter Strategy 1.1</t>
  </si>
  <si>
    <t>Insert as many additional rows as needed to include entire strategic plan</t>
  </si>
  <si>
    <t>*DNE = Did not exist</t>
  </si>
  <si>
    <r>
      <rPr>
        <b/>
        <sz val="10"/>
        <rFont val="Calibri Light"/>
        <family val="2"/>
        <scheme val="major"/>
      </rPr>
      <t xml:space="preserve">Associated Deliverable(s) </t>
    </r>
    <r>
      <rPr>
        <sz val="10"/>
        <rFont val="Calibri Light"/>
        <family val="2"/>
        <scheme val="major"/>
      </rPr>
      <t xml:space="preserve">(i.e., service or product)
</t>
    </r>
  </si>
  <si>
    <r>
      <t>2017-18 Comprehensive Strategic Plan Part and Description</t>
    </r>
    <r>
      <rPr>
        <sz val="10"/>
        <rFont val="Calibri Light"/>
        <family val="2"/>
        <scheme val="major"/>
      </rPr>
      <t xml:space="preserve">
(e.g., Goal 1 - Insert Goal 1; Strategy 1.1 - Insert Strategy 1.1)</t>
    </r>
    <r>
      <rPr>
        <b/>
        <sz val="10"/>
        <rFont val="Calibri Light"/>
        <family val="2"/>
        <scheme val="major"/>
      </rPr>
      <t xml:space="preserve">
</t>
    </r>
  </si>
  <si>
    <r>
      <rPr>
        <b/>
        <sz val="10"/>
        <color theme="1"/>
        <rFont val="Calibri Light"/>
        <family val="2"/>
        <scheme val="major"/>
      </rPr>
      <t>Additional comments from agency</t>
    </r>
    <r>
      <rPr>
        <sz val="10"/>
        <color theme="1"/>
        <rFont val="Calibri Light"/>
        <family val="2"/>
        <scheme val="major"/>
      </rPr>
      <t xml:space="preserve"> (optional)</t>
    </r>
  </si>
  <si>
    <r>
      <t xml:space="preserve">Responsible Employee Name &amp; Time staff member has been responsible for the strategy 
</t>
    </r>
    <r>
      <rPr>
        <sz val="10"/>
        <rFont val="Calibri Light"/>
        <family val="2"/>
        <scheme val="major"/>
      </rPr>
      <t>(e.g. John Doe (responsible less than 3 years) or Jane Doe (responsible more than 3 years))</t>
    </r>
    <r>
      <rPr>
        <b/>
        <sz val="10"/>
        <rFont val="Calibri Light"/>
        <family val="2"/>
        <scheme val="major"/>
      </rPr>
      <t xml:space="preserve"> </t>
    </r>
  </si>
  <si>
    <t>What is agency seeking in relation to Target?</t>
  </si>
  <si>
    <t>Meet exactly</t>
  </si>
  <si>
    <t>Meet or obtain higher value</t>
  </si>
  <si>
    <t>Meet or obtain lower value</t>
  </si>
  <si>
    <r>
      <t xml:space="preserve">Partner(s), by segment, the agency works with to achieve the strategy </t>
    </r>
    <r>
      <rPr>
        <sz val="10"/>
        <rFont val="Calibri Light"/>
        <family val="2"/>
        <scheme val="major"/>
      </rPr>
      <t>(Federal Government; State Government; Local Government; Higher Education Institution; K-12 Education Institution; Private Business; Non-Profit Entity; Individual; or Other)</t>
    </r>
  </si>
  <si>
    <t>Optional - Service or Product component(s)</t>
  </si>
  <si>
    <r>
      <t xml:space="preserve">Additional comments from agency </t>
    </r>
    <r>
      <rPr>
        <sz val="10"/>
        <color theme="1"/>
        <rFont val="Calibri Light"/>
        <family val="2"/>
        <scheme val="major"/>
      </rPr>
      <t>(Optional)</t>
    </r>
  </si>
  <si>
    <r>
      <t xml:space="preserve">Optional - Service or Product component(s) </t>
    </r>
    <r>
      <rPr>
        <sz val="10"/>
        <color theme="1"/>
        <rFont val="Calibri Light"/>
        <family val="2"/>
        <scheme val="major"/>
      </rPr>
      <t>(List actions needed to provide the deliverable OR if deliverable is too broad to complete the remaining columns, list, on separate rows, each product/service associated with the deliverable for which the agency can complete the remaining columns)</t>
    </r>
  </si>
  <si>
    <r>
      <t xml:space="preserve">Average Number of Employees </t>
    </r>
    <r>
      <rPr>
        <sz val="10"/>
        <rFont val="Calibri Light"/>
        <family val="2"/>
        <scheme val="major"/>
      </rPr>
      <t>in the organizational unit (see Guidelines for how to calculate)</t>
    </r>
  </si>
  <si>
    <r>
      <t xml:space="preserve">Deliverable </t>
    </r>
    <r>
      <rPr>
        <sz val="10"/>
        <rFont val="Calibri Light"/>
        <family val="2"/>
        <scheme val="major"/>
      </rPr>
      <t>(See Guidelines)</t>
    </r>
  </si>
  <si>
    <r>
      <t xml:space="preserve">Greatest potential harm to the public if deliverable is not provided </t>
    </r>
    <r>
      <rPr>
        <sz val="10"/>
        <color theme="1"/>
        <rFont val="Calibri Light"/>
        <family val="2"/>
        <scheme val="major"/>
      </rPr>
      <t>(See Guidelines)</t>
    </r>
  </si>
  <si>
    <r>
      <t xml:space="preserve">1-3 recommendations to the General Assembly, other than $ and providing the deliverable, for how the General Assembly can help avoid the greatest potential harm </t>
    </r>
    <r>
      <rPr>
        <sz val="10"/>
        <color theme="1"/>
        <rFont val="Calibri Light"/>
        <family val="2"/>
        <scheme val="major"/>
      </rPr>
      <t>(See Guidelines)</t>
    </r>
  </si>
  <si>
    <r>
      <rPr>
        <sz val="10"/>
        <rFont val="Calibri Light"/>
        <family val="2"/>
        <scheme val="major"/>
      </rPr>
      <t>Did the agency evaluate and track</t>
    </r>
    <r>
      <rPr>
        <b/>
        <sz val="10"/>
        <rFont val="Calibri Light"/>
        <family val="2"/>
        <scheme val="major"/>
      </rPr>
      <t xml:space="preserve"> employee satisfaction </t>
    </r>
    <r>
      <rPr>
        <sz val="10"/>
        <rFont val="Calibri Light"/>
        <family val="2"/>
        <scheme val="major"/>
      </rPr>
      <t xml:space="preserve">in the organizational unit? </t>
    </r>
  </si>
  <si>
    <r>
      <rPr>
        <sz val="10"/>
        <rFont val="Calibri Light"/>
        <family val="2"/>
        <scheme val="major"/>
      </rPr>
      <t xml:space="preserve">Did the agency allow for </t>
    </r>
    <r>
      <rPr>
        <b/>
        <sz val="10"/>
        <rFont val="Calibri Light"/>
        <family val="2"/>
        <scheme val="major"/>
      </rPr>
      <t>anonymous feedback from employees</t>
    </r>
    <r>
      <rPr>
        <sz val="10"/>
        <rFont val="Calibri Light"/>
        <family val="2"/>
        <scheme val="major"/>
      </rPr>
      <t xml:space="preserve"> in the organizational unit?</t>
    </r>
    <r>
      <rPr>
        <b/>
        <sz val="10"/>
        <rFont val="Calibri Light"/>
        <family val="2"/>
        <scheme val="major"/>
      </rPr>
      <t xml:space="preserve"> </t>
    </r>
  </si>
  <si>
    <r>
      <t xml:space="preserve">Did any of the jobs </t>
    </r>
    <r>
      <rPr>
        <sz val="10"/>
        <rFont val="Calibri Light"/>
        <family val="2"/>
        <scheme val="major"/>
      </rPr>
      <t>in the organizational unit</t>
    </r>
    <r>
      <rPr>
        <b/>
        <sz val="10"/>
        <rFont val="Calibri Light"/>
        <family val="2"/>
        <scheme val="major"/>
      </rPr>
      <t xml:space="preserve"> require a certification </t>
    </r>
    <r>
      <rPr>
        <sz val="10"/>
        <rFont val="Calibri Light"/>
        <family val="2"/>
        <scheme val="major"/>
      </rPr>
      <t>(e.g., teaching, medical, accounting, etc.)?</t>
    </r>
    <r>
      <rPr>
        <b/>
        <sz val="10"/>
        <rFont val="Calibri Light"/>
        <family val="2"/>
        <scheme val="major"/>
      </rPr>
      <t xml:space="preserve"> </t>
    </r>
  </si>
  <si>
    <t>Percentage of total funds allowed to spend (will auto-calculate)</t>
  </si>
  <si>
    <r>
      <t>Toward Agency's 2017-18 Comprehensive Strategic Plan</t>
    </r>
    <r>
      <rPr>
        <sz val="10"/>
        <rFont val="Calibri Light"/>
        <family val="2"/>
        <scheme val="major"/>
      </rPr>
      <t xml:space="preserve"> (By Strategy)</t>
    </r>
  </si>
  <si>
    <r>
      <t>Toward Agency's 2018-19 Comprehensive Strategic Plan</t>
    </r>
    <r>
      <rPr>
        <sz val="10"/>
        <rFont val="Calibri Light"/>
        <family val="2"/>
        <scheme val="major"/>
      </rPr>
      <t xml:space="preserve"> (By Strategy)</t>
    </r>
  </si>
  <si>
    <t>Does this person have input into the budget for the strategy?</t>
  </si>
  <si>
    <r>
      <t xml:space="preserve">Associated Performance Measures </t>
    </r>
    <r>
      <rPr>
        <sz val="10"/>
        <color theme="1"/>
        <rFont val="Calibri Light"/>
        <family val="2"/>
        <scheme val="major"/>
      </rPr>
      <t>(Please ensure each performance measure is on a separate line within the cell by typing the first associated performance measure, then press "Alt + Enter," then type the next assoc. PM, the press "Alt + Enter," and continue until all associated PMs are entered)</t>
    </r>
  </si>
  <si>
    <t>If source of funds is multi-year grant, # of years, including this year, remaining</t>
  </si>
  <si>
    <t>External restrictions (from state/federal government, grant issuer, etc.), if any, on use of funds</t>
  </si>
  <si>
    <t>Source #5</t>
  </si>
  <si>
    <t>Source #6</t>
  </si>
  <si>
    <t>Source #7</t>
  </si>
  <si>
    <t>Source #8</t>
  </si>
  <si>
    <t>Source #9</t>
  </si>
  <si>
    <t>Source #10</t>
  </si>
  <si>
    <t>Source #11</t>
  </si>
  <si>
    <t>Source #12</t>
  </si>
  <si>
    <t>Source #13</t>
  </si>
  <si>
    <t>Source #14</t>
  </si>
  <si>
    <t>Source #15</t>
  </si>
  <si>
    <t>Source #16</t>
  </si>
  <si>
    <t>Source #17</t>
  </si>
  <si>
    <t>Source #18</t>
  </si>
  <si>
    <t>Source #19</t>
  </si>
  <si>
    <t>Source #20</t>
  </si>
  <si>
    <t>Source #21</t>
  </si>
  <si>
    <t>Source #22</t>
  </si>
  <si>
    <t>Source #23</t>
  </si>
  <si>
    <t>Source #24</t>
  </si>
  <si>
    <t>Source #25</t>
  </si>
  <si>
    <t>Source #26</t>
  </si>
  <si>
    <t>Source #27</t>
  </si>
  <si>
    <t>Source #28</t>
  </si>
  <si>
    <t>Source #29</t>
  </si>
  <si>
    <t>Source #30</t>
  </si>
  <si>
    <t>Source #31</t>
  </si>
  <si>
    <t>Source #32</t>
  </si>
  <si>
    <t>Source #33</t>
  </si>
  <si>
    <t>Source #34</t>
  </si>
  <si>
    <t>Source #35</t>
  </si>
  <si>
    <t>Source #36</t>
  </si>
  <si>
    <t>Source #37</t>
  </si>
  <si>
    <t>Source #38</t>
  </si>
  <si>
    <t>Source #39</t>
  </si>
  <si>
    <t>Source #40</t>
  </si>
  <si>
    <t>Source #41</t>
  </si>
  <si>
    <t>Source #42</t>
  </si>
  <si>
    <t>Source #43</t>
  </si>
  <si>
    <t>Source #44</t>
  </si>
  <si>
    <t>Source #45</t>
  </si>
  <si>
    <t>Source #46</t>
  </si>
  <si>
    <t>Source #47</t>
  </si>
  <si>
    <t>Source #48</t>
  </si>
  <si>
    <t>Source #49</t>
  </si>
  <si>
    <t>Source #50</t>
  </si>
  <si>
    <t>Source #51</t>
  </si>
  <si>
    <t>Source #52</t>
  </si>
  <si>
    <t>Source #53</t>
  </si>
  <si>
    <t>Source #54</t>
  </si>
  <si>
    <t>Source #55</t>
  </si>
  <si>
    <t>Source #56</t>
  </si>
  <si>
    <t>Source #57</t>
  </si>
  <si>
    <t>Source #58</t>
  </si>
  <si>
    <t>Source #59</t>
  </si>
  <si>
    <t>Source #60</t>
  </si>
  <si>
    <t>Source #61</t>
  </si>
  <si>
    <t>Source #62</t>
  </si>
  <si>
    <t>Source #63</t>
  </si>
  <si>
    <t>Source #64</t>
  </si>
  <si>
    <t>Source #65</t>
  </si>
  <si>
    <t>Source #66</t>
  </si>
  <si>
    <t>Source #67</t>
  </si>
  <si>
    <t>Source #68</t>
  </si>
  <si>
    <t>Source #69</t>
  </si>
  <si>
    <t>Source #70</t>
  </si>
  <si>
    <t>Source #71</t>
  </si>
  <si>
    <t>Source #72</t>
  </si>
  <si>
    <t>Source #73</t>
  </si>
  <si>
    <t>Source #74</t>
  </si>
  <si>
    <t>Source #75</t>
  </si>
  <si>
    <t>Source #76</t>
  </si>
  <si>
    <t>Source #77</t>
  </si>
  <si>
    <t>Source #78</t>
  </si>
  <si>
    <t>Source #79</t>
  </si>
  <si>
    <t>Source #80</t>
  </si>
  <si>
    <t>Source #81</t>
  </si>
  <si>
    <t>Source #82</t>
  </si>
  <si>
    <t>General Fund</t>
  </si>
  <si>
    <t>Federal Grant Awards</t>
  </si>
  <si>
    <t>Vehicle Registration Fee</t>
  </si>
  <si>
    <t>Refund of Prior Year Expenditure-Petty Cash</t>
  </si>
  <si>
    <t>Real ID</t>
  </si>
  <si>
    <t>Interstate Motor Carrier Registration Fees</t>
  </si>
  <si>
    <t>Motor Transport Fee</t>
  </si>
  <si>
    <t>Special Deposits Refundable</t>
  </si>
  <si>
    <t xml:space="preserve">International Fuel Tax Agreement </t>
  </si>
  <si>
    <t>International Fuel Tax Agreement-refund of Prior Year Revenue</t>
  </si>
  <si>
    <t>Driver License Fees</t>
  </si>
  <si>
    <t>$30 Returned Check Fee</t>
  </si>
  <si>
    <t>Dishonored Check</t>
  </si>
  <si>
    <t>Financial Responsibility Fees</t>
  </si>
  <si>
    <t>Investment Earnings</t>
  </si>
  <si>
    <t>Motor Vehicle Immobilization Fee</t>
  </si>
  <si>
    <t>M/V License- Registration Fees</t>
  </si>
  <si>
    <t>Convicted Violent Offender Fee</t>
  </si>
  <si>
    <t>Financial Responsibility Fees-DMV Reinstatement</t>
  </si>
  <si>
    <t>Refund of Prior Year Expenditure</t>
  </si>
  <si>
    <t>Sale of Assets</t>
  </si>
  <si>
    <t>Administrative Fees</t>
  </si>
  <si>
    <t>M/V License- College Fees</t>
  </si>
  <si>
    <t>M/V License- DMV Cost Recovery</t>
  </si>
  <si>
    <t>M/V License- Driver License Fees</t>
  </si>
  <si>
    <t>M/V License- Commercial Driver License Fees</t>
  </si>
  <si>
    <t>M/V License- Personalized Fees</t>
  </si>
  <si>
    <t>M/V License- Replacement Fees</t>
  </si>
  <si>
    <t>M/V License- Transfers</t>
  </si>
  <si>
    <t>M/V License- Prod/Hndl of License Plates</t>
  </si>
  <si>
    <t>M/V License- Title Fees</t>
  </si>
  <si>
    <t>Misc Fees- Freedom of Info Requests</t>
  </si>
  <si>
    <t>Miscellaneous Revenue</t>
  </si>
  <si>
    <t>Miscellaneous Fees</t>
  </si>
  <si>
    <t>Misc Vehicle Permits-Handicapped Placards</t>
  </si>
  <si>
    <t>Penalties-Driver Reinstatement Fee</t>
  </si>
  <si>
    <t>Sale of Listings &amp; Labels Driver Records Rpts</t>
  </si>
  <si>
    <t>Sale of Listings &amp; Labels Motor Vehicle Lists</t>
  </si>
  <si>
    <t>Sale of Publications and Brochures</t>
  </si>
  <si>
    <t>Sale of Surplus Materials &amp; Supplies</t>
  </si>
  <si>
    <t>Excise Tax-Casual Sale</t>
  </si>
  <si>
    <t>Highway Use Tax</t>
  </si>
  <si>
    <t>Out of State Registrations</t>
  </si>
  <si>
    <t>Infrastructure Maintenance Fee</t>
  </si>
  <si>
    <t>Motor Vehicle Inspection Fees</t>
  </si>
  <si>
    <t>M/V License- Registration Fee</t>
  </si>
  <si>
    <t>M/V License- Beginner Permit Fee</t>
  </si>
  <si>
    <t>M/V License- Duplicates</t>
  </si>
  <si>
    <t>M/V License-ID Cards</t>
  </si>
  <si>
    <t>M/V License- Penalties</t>
  </si>
  <si>
    <t>M/V License- Sample Fee</t>
  </si>
  <si>
    <t>M/V License- Excess Fees</t>
  </si>
  <si>
    <t>M/V License- IRP Plates</t>
  </si>
  <si>
    <t>M/V License- Knowledge Test</t>
  </si>
  <si>
    <t>M/V License- Temporary Plates</t>
  </si>
  <si>
    <t>M/V License-Trailer Registration</t>
  </si>
  <si>
    <t>M/V License- Transporter Permits</t>
  </si>
  <si>
    <t>M/V License- Unclass Revenue</t>
  </si>
  <si>
    <t>Misc Vehicle Permits-Dealer Permits Retail</t>
  </si>
  <si>
    <t>Misc Vehicle Permits- Golf Cart Permit</t>
  </si>
  <si>
    <t>Misc Vehicle Permits- Handicapped Placard</t>
  </si>
  <si>
    <t>Penalties- Driver Reinstatement Fee</t>
  </si>
  <si>
    <t>Refund Prior Year Revenue</t>
  </si>
  <si>
    <t>Road Use Fee- Hybrid Vehicle</t>
  </si>
  <si>
    <t>Road Use Fee- Non Gas Vehicle</t>
  </si>
  <si>
    <t>Sales and Use Tax</t>
  </si>
  <si>
    <t>Sales and Use Auto Tax</t>
  </si>
  <si>
    <t>Sale of Listings &amp; Labels- Accident Record Report</t>
  </si>
  <si>
    <t>Agency wide</t>
  </si>
  <si>
    <t>Generated by agency*</t>
  </si>
  <si>
    <t>Go to the General Fund*</t>
  </si>
  <si>
    <t>35C60000</t>
  </si>
  <si>
    <t>41C50000</t>
  </si>
  <si>
    <t>43D20000</t>
  </si>
  <si>
    <t>36K70000</t>
  </si>
  <si>
    <t>Plate Replacement Fee</t>
  </si>
  <si>
    <t>General Revenue</t>
  </si>
  <si>
    <t>Capital Reserve Fund Operating Appropriation</t>
  </si>
  <si>
    <t>Motor Carrier Other Operating Revenue</t>
  </si>
  <si>
    <t>Special Deposits</t>
  </si>
  <si>
    <t>International Fuel Tax Agreement Clearing</t>
  </si>
  <si>
    <t>DUI-In-Car Video Camera</t>
  </si>
  <si>
    <t>Miscellaneous Revenue-Returned Checks</t>
  </si>
  <si>
    <t>Uninsured Enforcement -DMV</t>
  </si>
  <si>
    <t>Uninsured Enforcement-DMV</t>
  </si>
  <si>
    <t>DUI DMV Auto Fee</t>
  </si>
  <si>
    <t>Uninsured Motorist Fund</t>
  </si>
  <si>
    <t>Convicted Violent Offender</t>
  </si>
  <si>
    <t>Uninsured Motorist Fees &amp; Fines</t>
  </si>
  <si>
    <t>DMV Operating</t>
  </si>
  <si>
    <t>Motor Vehicle License Revenue</t>
  </si>
  <si>
    <t>SCEIS, Excel</t>
  </si>
  <si>
    <t>Additional Notes</t>
  </si>
  <si>
    <t>*This is distributed to The Department of Insurance, The Department of Public Safety, and The State General Fund</t>
  </si>
  <si>
    <t>*This is distributed to The Department of Insurance</t>
  </si>
  <si>
    <t>Recurring*</t>
  </si>
  <si>
    <t>This will be recurring until FY2020</t>
  </si>
  <si>
    <t>*This is distributed to The Department of Revenue</t>
  </si>
  <si>
    <t>*This is distributed to The Safety Maintenance Account at The State Treasurer's office</t>
  </si>
  <si>
    <t>*This is distributed to The Department of Transportation and The Infrastructure Maintenance Trust Fund at the Department of Transportation.</t>
  </si>
  <si>
    <t>*This is distributed to The Department of Public Safety</t>
  </si>
  <si>
    <t>*This is distributed to Donate Life South Carolina</t>
  </si>
  <si>
    <t>*This is distributed to The Department of Public Safety; The State Non-Federal Aid Highway Fund at DOT; and The State General Fund.</t>
  </si>
  <si>
    <t>*This is distributed to the State Highway Fund at The Department of Transportation.</t>
  </si>
  <si>
    <t>*This is distributed to The State Non-Federal Aid Highway Fund at DOT and The State General Fund.</t>
  </si>
  <si>
    <t>*This is distributed to the State Highway account of the SC Transportation  Infrastructure Bank.</t>
  </si>
  <si>
    <t>*This is distributed $4,413,174.25 to the Department of Public Safety and the remainder to the State Highway account of the SC Transportation Infrastructure Bank.</t>
  </si>
  <si>
    <t>*This is distributed to multiple State Agencies, SC Counties, and Special Interest groups.</t>
  </si>
  <si>
    <t>Goal 1: Deliver an excellent customer service experience while upholding the existing laws that govern agency operations</t>
  </si>
  <si>
    <t>Strategy 1.2: Ensure Revenues collected are distributed in order to provide financial support to outside organizations</t>
  </si>
  <si>
    <t>Strategy 1.1: Ensure the average initial wait time for a customer stays below 20 minutes per business day</t>
  </si>
  <si>
    <t>Strategy 1.3: Ensure the average initial wait time for a customer calling the DMV contact center stays below 15 minutes per business day</t>
  </si>
  <si>
    <t>Strategy 1.4: Reduce backlogs to ensure a five-business-day turnaround standard</t>
  </si>
  <si>
    <t>Goal 2: Modernize customer delivery service methods</t>
  </si>
  <si>
    <t>Strategy 2.1: Increase amount of services available online</t>
  </si>
  <si>
    <t>Strategy 2.2: Secure legislative support for modernization and efficiency efforts</t>
  </si>
  <si>
    <t>Strategy 2.3: Leverage partnerships for deliverability of products and services</t>
  </si>
  <si>
    <t>Goal 3: Minimize the risk of fraud and  breaches</t>
  </si>
  <si>
    <t>Strategy 3.1: Increase SC DMV security posture of our network infrastructure for B2B transactions to better protect SC citizens' data</t>
  </si>
  <si>
    <t>Strategy 3.2: Number of 3rd party external penetration test on network infrastructure</t>
  </si>
  <si>
    <t>Strategy 3.3: Keep effective measures to reduce fraud and introduce new measures when appropriate</t>
  </si>
  <si>
    <t>Goal 4: Invest in employees through development and recognition opportunities</t>
  </si>
  <si>
    <t>Strategy 4.1: Emphasize career development and employee retention within the DMV</t>
  </si>
  <si>
    <t>Strategy 4.2: Continue to request funding for employee increases and educational opportunities</t>
  </si>
  <si>
    <t>Strategy 4.3: Continue existing recognition program</t>
  </si>
  <si>
    <t>Success rate of meeting or exceeding the Average Initial Wait Time standard of 20 minutes or less</t>
  </si>
  <si>
    <t>Number of organizations that received funds generated by Fees and Fines collected at DMV</t>
  </si>
  <si>
    <t>Total amount of Fees and Fines revenue distributed to organizations</t>
  </si>
  <si>
    <t>Success rate of meeting or exceeding the Initial Wait time for the Call Center standard of 15 minutes or less</t>
  </si>
  <si>
    <t>Success rate for dealer work dropped off at branch offices (standard is a five-day turnaround)</t>
  </si>
  <si>
    <t>Success rate for Titles and Registrations work received at headquarters- processing time (before sent to batch)</t>
  </si>
  <si>
    <t>Success rate for Driver Services work received at headquarters</t>
  </si>
  <si>
    <t>Success rate for Alternative Media work received at headquarters</t>
  </si>
  <si>
    <t>Total transactions completed in field offices</t>
  </si>
  <si>
    <t>Number of transactions completed via members of the public online</t>
  </si>
  <si>
    <t>Number of transactions completed by government or business partners online</t>
  </si>
  <si>
    <t>Percentage of DMV legislative priorities passed by General Assembly</t>
  </si>
  <si>
    <t>Percentage of modernization/efficiency efforts achieved versus programmed</t>
  </si>
  <si>
    <t>Number of 3rd party driving tests conducted</t>
  </si>
  <si>
    <t>Percentage of convictions processed by the DMV within the federal turnaround standard (within 10 days of conviction)</t>
  </si>
  <si>
    <t>Number of counties participating in CIDRs2</t>
  </si>
  <si>
    <t>Reduce false positive alerts found in network infrastructure</t>
  </si>
  <si>
    <t>The number of identified critical external vulnerabilities</t>
  </si>
  <si>
    <t xml:space="preserve">Reduced percentage of vulnerabilities identified by weekly scans </t>
  </si>
  <si>
    <t>Number of internal 3rd party vulnerability audits</t>
  </si>
  <si>
    <t>Number of 3rd party external penetration test on network infrastructure</t>
  </si>
  <si>
    <t>Number of audits conducted on branch offices; headquarter business units and external partners</t>
  </si>
  <si>
    <t>Percentage of applicants randomly recalled that pass the DMV-conducted driving exam</t>
  </si>
  <si>
    <t>Number of investigations dealing with potential fraud referred to SLED</t>
  </si>
  <si>
    <t>Number of employees participating in training to recognize and identify fraud</t>
  </si>
  <si>
    <t>Number of internal affairs investigations involving fraud</t>
  </si>
  <si>
    <t>Turnover rate</t>
  </si>
  <si>
    <t>Number of employees participating in a structured external development program</t>
  </si>
  <si>
    <t>Number of internal structured training sessions available for employees</t>
  </si>
  <si>
    <t>Percentage of DMV positions that are paid at or above the state average</t>
  </si>
  <si>
    <t>Number of award nominations received for notable employee achievements</t>
  </si>
  <si>
    <t>Percentage of employees with &gt;10 years DMV experience</t>
  </si>
  <si>
    <t>July 1- June 30</t>
  </si>
  <si>
    <t>*This is distributed to the SC Transportation Infrastructure Bank.</t>
  </si>
  <si>
    <t>Share information with the federal government, other states, state agencies, and local government</t>
  </si>
  <si>
    <t xml:space="preserve">56-1-340; 56-1-478; 56-1-640; 56-1-790; 56-9-356; 56-9-357; 56-9-420; 61-6-4360; 63-3-520; 63-17-2310; 12-37-2660; 56-19-850; </t>
  </si>
  <si>
    <t>All Directorates</t>
  </si>
  <si>
    <t>Retain records, collect data, and share public information</t>
  </si>
  <si>
    <t>56-1-540; 56-9-330; 56-10-553; 56-10-640; 60-2-30; 56-3-510; 56-3-2450; 56-3-2460; 56-3-2470; 56-5-1340; 56-5-5635; Proviso 82.4</t>
  </si>
  <si>
    <t>All Directorates
Operations/Communications</t>
  </si>
  <si>
    <t>Distribution of funding to other state agencies or accounts</t>
  </si>
  <si>
    <t>Administration</t>
  </si>
  <si>
    <t>Distribution of funding to high schools, colleges and universities</t>
  </si>
  <si>
    <t xml:space="preserve">56-3-6500; 56-3-7050; 56-3-12510; 56-3-13010; 56-3-14210; 56-3-14210; </t>
  </si>
  <si>
    <t>Distribution of funding to third-party organizations</t>
  </si>
  <si>
    <t xml:space="preserve">56-1-143; 56-3-2545; 56-3-335056-3-3410; 56-3-3500; 56-3-3600; 56-3-3710; 56-3-3800; 56-3-4410; 56-3-4600; 56-3-4800; 56-3-5200; 56-3-5400; 56-3-7310; 56-3-7330; 56-3-7800; 56-3-7750; 56-3-7890; 56-3-7910; 56-3-7940; 56-3-7950; 56-3-8000; 56-3-8300; 56-3-8600; 56-3-9000; 56-3-9100; 56-3-9300; 56-3-9400; 56-3-9710; 56-3-9800; 56-3-10010; 56-3-10810; 56-3-10910; 56-3-11010; 56-3-12710; 56-3-13520; 56-3-13610; 56-3-13710; 56-3-13810; </t>
  </si>
  <si>
    <t xml:space="preserve">Distribution of funding to counties and local government </t>
  </si>
  <si>
    <t xml:space="preserve">56-3-2330; 56-2-2332; 56-3-2335; 56-3-12710; </t>
  </si>
  <si>
    <t>Collects funds retained by the DMV for limited purposes</t>
  </si>
  <si>
    <t>56-1-345; 56-1-550; 56-9-430</t>
  </si>
  <si>
    <t>Distribution of funding directed, but no revenue is being collected</t>
  </si>
  <si>
    <t xml:space="preserve">56-1-790; 56-1-810; 56-1-1105; 56-3-625; 56-3-662; 56-3-5350; 56-3-6000; 56-3-7340; 56-3-7350; 56-3-7370; 56-3-7800; 56-3-8710; 56-3-8910; 56-3-9500; 56-3-10110; 56-3-10210; 56-3-10310; 56-3-11110; 56-3-11310; 56-3-11450; 56-3-11610; 56-3-11710; 56-3-11810; 56-3-12010; 56-3-12110; 56-3-12210; 56-3-12310; 56-3-12410; 56-3-12610; 56-3-12810; 56-3-13310; 56-3-13410; 56-3-13110; 56-3-14510; </t>
  </si>
  <si>
    <t>Driver's License Issuance</t>
  </si>
  <si>
    <t>56-1-20; 56-1-35; 56-1-40; 56-1-50; 56-1-70; 56-1-80; 56-1-85; 56-1-87; 56-1-90; 56-1-100; 56-1-120; 56-1-125; 56-1-130; 56-1-135; 56-1-140; 56-1-143; 56-1-146; 56-1-148; 56-1-200; 56-1-210; 56-1-215; 56-1-220; 56-1-222; 56-1-225; 56-1-240; 56-1-245; 56-1-250; 56-1-660; 56-1-1720; 56-1-1740; 56-1-1770; 56-1-3380; 6 CFR 37.5, 37.11, 37.13, 37.15, 37.17; 37.19, 37.21, 37.23, 37.25, 37.27, 37.29, 37.31, 37.33, 37.41, 37.43, 37.45, 37.51, 37.55, 37.59, 37.61, 37.63, 37.65, 37.67</t>
  </si>
  <si>
    <t>Driver Services
Operations/Field Services
Inspector General</t>
  </si>
  <si>
    <t>Identification Card Issuance</t>
  </si>
  <si>
    <t>56-1-125; 56-1-3350; 56-1-3370</t>
  </si>
  <si>
    <t>Driver Services
Operations/Field Services</t>
  </si>
  <si>
    <t>Driver's License and Vehicle Provisions specific to members of the military</t>
  </si>
  <si>
    <t xml:space="preserve">56-1-35; 56-1-210; 56-1-215; 111-97; 56-3-1110; 56-3-1120; 56-3-1150; </t>
  </si>
  <si>
    <t>Driver's License Endorsements/Indicator</t>
  </si>
  <si>
    <t xml:space="preserve">56-1-135; 56-1-140; 56-1-146; 56-1-148; 56-1-205; </t>
  </si>
  <si>
    <t>Restricted Driver's Licenses</t>
  </si>
  <si>
    <t>56-1-170; 56-1-171; 56-1-175; 56-1-176; 56-1-180; 56-1-185; 56-1-250; 56-1-1320; 56-1-1330; 56-1-1340; 56-1-1360; 56-1-1370; 56-1-1380; 56-9-430; 56-10-260; 16-17-500; 82.6</t>
  </si>
  <si>
    <t>The application of violations, suspensions, and driver's license revocations</t>
  </si>
  <si>
    <t xml:space="preserve">56-1-125; 56-1-280; 56-1-285; 56-1-286; 56-1-290; 56-1-292; 56-1-300; 56-1-310; 56-1-320; 56-1-340; 56-1-350; 56-1-360; 56-1-365; 56-1-380; 56-1-385; 56-1-390; 56-1-395; 56-1-396; 56-1-400; 56-1-420; 56-1-430; 56-1-460; 56-1-465; 56-1-478; 56-1-510; 56-1-515; 56-1-640; 56-1-720; 56-1-740; 56-1-746; 56-1-770; 56-1-790; 56-1-810; 56-1-1030; 56-1-1090; 56-1-1100; 56-1-1130; 56-5-750; 56-5-1210; 56-5-1270; 56-5-2780; 56-5-2910; 56-5-2920; 56-5-2941; 56-5-2945; 56-5-2947; 56-5-2951; 56-5-2970; 56-5-2980; 56-5-2990; 56-5-3890; 56-5-6540; 56-9-440; 56-9-450; 56-9-460; 56-9-470; 56-9-500; 56-9-505; 56-9-510; 56-9-520; 56-9-600; 56-9-610; 56-10-45; 56-10-530; 56-10-535; 56-10-540; 56-25-20; 63-17-2730; 63-19-1420; 12-37-2740; 12-37-2890; </t>
  </si>
  <si>
    <t>Driver Services
General Counsel
Operations/Field Services</t>
  </si>
  <si>
    <t>Issue commercial driver's licenses per state and federal laws and regulations</t>
  </si>
  <si>
    <t>56-1-2025; 56-1-2080; 56-1-2085; 56-1-2090; 56-1-2100; 56-1-2110; 56-1-2111; 56-1-2112; 56-1-2115; 56-1-2130; 56-1-2140; 56-1-2156; 383.21; 383.23; 383.25; 383.51; 383.52; 383.71; 383.73; 383.75, 383.77; 383.79; 383.110; 383.133; 383.131; 383.75; 380.401; 384.229; 391.41</t>
  </si>
  <si>
    <t>Administer the state's financial responsibility program, ensuring state-mandated insurance coverage for drivers on the road</t>
  </si>
  <si>
    <t>56-1-288; 56-7-12; 56-9-60; 56-9-80; 56-9-340; 56-9-350; 56-9-351; 56-9-354; 56-9-355; 56-9-358; 56-9-359; 56-9-360; 56-9-361; 56--9-363; 56-9-420; 56-9-430; 56-9-440; 56-9-450; 56-9-460; 56-9-470; 56-9-480; 56-9-490; 56-9-500; 56-9-505; 56-9-510; 56-9-520; 56-9-600; 56-9-610; 56-9-620; 56-9-630; 56-10-10; 56-10-20; 56-10-30; 56-10-45; 56-10-46; 56-10-225; 56-10-240; 56-10-245; 56-10-260; 56-10-540; 56-10-615; 56-10-64-; 56-10-650; 56-10-660; 38-77-113</t>
  </si>
  <si>
    <t>Driver Services</t>
  </si>
  <si>
    <t>Administer the state's uninsured motorist provisions</t>
  </si>
  <si>
    <t xml:space="preserve">56-10-510; 56-10-520; 56-10-530; 56-10-535; 38-77-151; 38-73-470; </t>
  </si>
  <si>
    <t xml:space="preserve">7-5-125; 7-5-186; 7-5-230; 7-5-320; 14-7-130; </t>
  </si>
  <si>
    <t>Provide information to medical donation programs, such as Donate Life</t>
  </si>
  <si>
    <t xml:space="preserve">44-43-40; 44-43-40; 44-43-70; 44-43-350; 56-1-143; </t>
  </si>
  <si>
    <t xml:space="preserve">56-1-3400; 56-19-50; </t>
  </si>
  <si>
    <t>Inspector General</t>
  </si>
  <si>
    <t>License and regulate motor vehicle dealers</t>
  </si>
  <si>
    <t>56-5-3760; 56-14-30; 56-14-70; 56-15-310; 56-15-350; 56-15-560; 56-15-600; 56-16-140; 56-16-180; 56-23-50</t>
  </si>
  <si>
    <t>License and Regulate  Driver Training Schools</t>
  </si>
  <si>
    <t>Inspector General
Driver Services</t>
  </si>
  <si>
    <t>License and Regulate Third Party Testers</t>
  </si>
  <si>
    <t xml:space="preserve">56-1-15; </t>
  </si>
  <si>
    <t>Issue titles (ownership documents) reflective of any lien information and brands</t>
  </si>
  <si>
    <t>56-2-120; 56-3-2340; 56-3-2510; 56-5-5670; 56-5-5945; 56-19-20; 56-19-60; 56-19-90; 56-19-220; 56-19-230; 56-19-240; 56-19-250; 56-19-260; 56-19-265; 56-19-280; 56-19-290; 56-19-300; 56-19-310; 56-19-330; 56-19-340; 56-19-350; 56-19-380; 56-19-390; 56-19-400; 56-19-410; 56-19-425; 56-19-430; 56-19-440; 56-19-460; 56-19-470; 56-19-480; 56-19-485; 56-19-490; 56-19-495; 56-19-520; 56-19-530; 56-19-630; 56-19-650; 56-19-660; 56-19-670; 56-19-680; 56-19-820; 56-19-1020</t>
  </si>
  <si>
    <t>Vehicle Services
Operations/Field Services</t>
  </si>
  <si>
    <t>Register vehicles for on-road use</t>
  </si>
  <si>
    <t xml:space="preserve">56-2-3010; 56-3-170; 56-3-190; 56-3-200; 56-3-210; 56-3-215; 56-3-230; 56-3-378; 56-3-410; 56-3-510; 56-3-610; 56-3-1050; 56-3-1150; 56-3-1300; 56-3-1320; 56-3-2340; 56-3-2350; 56-3-2360; 56-3-2380; 56-3-2920; 56-5-2942; 56-5-4150; 56-5-4160; 56-5-4880; 56-5-5010; 12-37-2660; 12-37-2725; 12-37-2842; </t>
  </si>
  <si>
    <t>Issue temporary license plates for use on vehicles before registration is complete</t>
  </si>
  <si>
    <t xml:space="preserve">56-3-180; 56-3-2600; 56-3-2675; 56-3-2710; 56-3-2730; 56-3-2740; 56-3-2900; </t>
  </si>
  <si>
    <t>Issue license plates based on specific type/use of the vehicle or specific need of the driver (includes placards)</t>
  </si>
  <si>
    <t>Issue specialty/personalized license plates</t>
  </si>
  <si>
    <t>Ensure state and federal provisions relating to Motor Carriers, including IFTA and IRP, are enforced</t>
  </si>
  <si>
    <t xml:space="preserve">56-3-610; 56-3-663; 56-11-10; 56-11-20; 56-11-30; 56-11-40; 56-11-60; 56-11-210; 56-11-220; 56-11-230; 56-11-240; 56-11-270; 56-11-280; 56-11-410; 56-11-420; 56-11-430; 56-11-440; 56-11-450; 56-11-500; 56-11-550; 12-37-2860; 12-37-2820; 12-37-2850; 12-37-2860; </t>
  </si>
  <si>
    <t xml:space="preserve">1. Maintain current statutory authority
</t>
  </si>
  <si>
    <t>Provides for consistent monitoring and evaluating of third party testing to ensure that the test is being administered in accordance with the state and federal standards. The potential harm is unqualified applicants receiving credentials to operate  commercial and non-commercial vehicles and qualified applicants being denied a credential. This would impact commerce, employment, and increase traffic accidents, injuries and deaths.</t>
  </si>
  <si>
    <t>Column H: No; however, the Agency does review historical data to estimate potential customers.                                     Column J: Yes, through stakeholder and customer discussions and comments via website, and interactions.</t>
  </si>
  <si>
    <t>Column H: No; however, the Agency does review historical data to estimate potential customers. The Agency also coordinates with Stakeholders to estimate potential customers.                                      Column J: Yes, through stakeholder and customer discussions and comments via website, and interactions.</t>
  </si>
  <si>
    <t>Column H: No; however, the Agency does review historical data to estimate potential customers.                           Column J: Yes, through stakeholder and customer discussions and comments via website, and interactions.</t>
  </si>
  <si>
    <t>Column J: Yes, through stakeholder and customer discussions and comments via website, and interactions.</t>
  </si>
  <si>
    <t>Column H: Yes based on the number of credential holders that are 18 and older.</t>
  </si>
  <si>
    <t>TBD</t>
  </si>
  <si>
    <t>100% Reduction</t>
  </si>
  <si>
    <t>Counties and local governments would not have the required funding for economic development as well as any other projects which may be funded by distributions from the DMV.</t>
  </si>
  <si>
    <t>The Department of Motor Vehicles would not have the funding to support the Plate Replacement Fund.</t>
  </si>
  <si>
    <t xml:space="preserve">There are multiple third-party organizations which would not have the funding to support the various community and organizational programs.  Examples of this would be funding to the SC Autism Society, The American Red Cross, The SC Chapter of the American Cancer Society, The Palmetto and Upstate Chapters of the Alzheimer's Assoc., multiple children's hospital programs, Hunting Island State Park, SC Special Olympics, and Donate Life South Carolina. </t>
  </si>
  <si>
    <t>The state agencies or accounts would not have the needed funding in which they were budgeted.  Examples of this would be funding to the Infrastructure Maintenance Trust Fund, Education Improvement Act, Safety Maintenance Account, "Keep it Beautiful" road enhancement, the Game Protection Fund, State Park Service recreational enhancements and improvements, Best Chance Network fund at DHEC, SC Reinsurance Facility, Uninsured Motorist Fund, Uninsured Enforcement Fund, SC Highway Patrol and Transportation Police, SC Transportation Infrastructure Bank, and the State Non-Federal Aid Highway Fund.</t>
  </si>
  <si>
    <t>Maintain Current Statutory Authority</t>
  </si>
  <si>
    <t>*This is distributed to the Department of Public Safety and the State General Fund</t>
  </si>
  <si>
    <t>*This is distributed to the Department of Revenue and the State Treasurer's Office</t>
  </si>
  <si>
    <t>*This is distributed to the State Highway Fund at DOT, The State Non-Federal Aid Highway Fund at DOT, and the Keep South Carolina Beautiful fund at DOT</t>
  </si>
  <si>
    <t>*This is distributed to the Infrastructure Maintenance Trust Fund at DOT</t>
  </si>
  <si>
    <t>*This is distributed to the Department of Revenue</t>
  </si>
  <si>
    <t>*This is distributed to the Department of Public Safety</t>
  </si>
  <si>
    <t>56-1-50; 56-1-200; 56-1-460; 56-1-627; 56-1-645; 56-1-740; 56-1-746; 56-1-1320; 56-1-2080; 56-3-710, 56-3-840; 56-3-910; 56-3-2020; 56-3-2330; 56-3-2332; 56-3-2335; 56-3-2340; 56-3-390; 56-3-4100; 56-3-3500; 56-3-3600; 56-3-4100; 56-3-2400; 56-3-4310; 56-3-4510; 56-3-4910; 56-3-5010; 56-3-5200; 56-3-5400; 56-3-7200; 56-3-7300; 56-3-7320; 56-3-7780; 56-3-7860; 56-3-7910; 56-3-8000; 56-3-8100;  56-3-8400; 56-3-9600; 56-3-9800; 56-3-13910; 56-5-750; 56-5-2591; 56-9-430; 56-10-510; 56-10-550; 56-10-552; 56-10-554; 56-19-80; 56-1-2090; 56-1-3350</t>
  </si>
  <si>
    <t xml:space="preserve">The agency evaluates customer satisfaction in a passive manner, taking and evaluating feedback when proactively given. </t>
  </si>
  <si>
    <t>SCDMV is responsible for maintaining and monitoring individuals records to ensure that vehicles are properly insured by the standards required in existing laws.</t>
  </si>
  <si>
    <t>SCDMV is responsible for maintaining and monitoring individuals records to ensure that vehicles are properly insured by the standards required in existing laws. If not enforce, the potential harm would be uninsured motorists that are involved in accidents wouldn't have coverage to protect the injured party damages.</t>
  </si>
  <si>
    <t>Drivers would be operating without a license and could potentially put unqualified drivers on the roadways.</t>
  </si>
  <si>
    <t>Individuals that do not have another form of identification wouldn't be able to vote or conduct financial transactions that requires a picture ID.</t>
  </si>
  <si>
    <t>This allows a active duty military member and his or her family to be able to maintain their home of record license while serving in the military.</t>
  </si>
  <si>
    <t>To ensure that a customer is operating the correct class of vehicle during the correct time.  Also, to ensure that they're hauling the correct materials.</t>
  </si>
  <si>
    <t>To ensure that a customer is operating the correct class of vehicle during the correct time.  Also, to ensure that they're hauling the correct materials.  Also of the state to be able to continue to issue CDL, we must operate according to both state and federal regulations.</t>
  </si>
  <si>
    <t>If restricted licenses are not issued, individuals would be driving beyond the time for operation as stated in state law.</t>
  </si>
  <si>
    <t xml:space="preserve">SLED, Consumer Affairs, State Office of Inspector General, Attorney General, DPS  </t>
  </si>
  <si>
    <t xml:space="preserve">1. Give DMV law enforcement capability to administer and enforce the provision of Chapter 19 and Chapter 21 of Title 16.
</t>
  </si>
  <si>
    <t xml:space="preserve">The SCDMV is responsible for regulating/monitoring the operation of vehicle dealers.  Dealers are not to engage in "unfair practices" as it relates to the sale and transfer of motor vehicles. The greatest potential harm is that unregulated dealers could result in a greater number of customers being defrauded during the sale and transfer of vehicles.  </t>
  </si>
  <si>
    <t xml:space="preserve">1.Repeal regulations. Allow the Department to establish minimum standards as provided by SC Code of Laws 56-23-60.  Often the industry presents practical ideas that do not compromise the quality of the training or impose any hardship to the consumer,  however the agency is restricted by regulations that prevent implementing the change/improvement. 
</t>
  </si>
  <si>
    <t>LLR</t>
  </si>
  <si>
    <t>56-23-10; 56-23-70; 56-23-80; 56-23-85; 90-161; 90-164; 90-168; 90-169; 90-170; 90-184; 90-185; 90-186; 90-101; 90-102, 90-103; 90-104; 90-105; 90-106; 90-111; 90-115; 90-116; 90-117; 90-118; 90-119; 90-122; 90-123; FMCSA Part 380; FMCSA 384.228; FMCSA 384.228; FMCSA 383.75</t>
  </si>
  <si>
    <t>Government Officials and agencies using Specialty Plates</t>
  </si>
  <si>
    <t>Negatively Impacts citizens' ability to travel during the plate processing time. Reduces dealers' ability to turn over inventory, negatively impacting revenue.</t>
  </si>
  <si>
    <t>Law Enforcement agencies lose ability to identify citizens operating on the roads, further reducing the ability to maintain road use through enforcement. Reduced funds for state agencies funded through the titling process, causing further harm to the general public that relies on those services.</t>
  </si>
  <si>
    <t>Increases risk for citizens traveling roadways if vehicle use is uncontrolled. Increases responsibility for Law Enforcement to monitor and investigate road use.</t>
  </si>
  <si>
    <t>Dramatically increase Lienholders' financial risk; consumers and the general public placed at risk without appropriately title branding, identifying vehicles with increased risk of mechanical failure and decreased resell value. Consumer at risk without appropriate titling which determines ownership. Reduced funds for state agencies funded through the titling process, causing further harm to the general public that relies on those services.</t>
  </si>
  <si>
    <t>SCDMV</t>
  </si>
  <si>
    <t>2015-16:  Yes
2016-17:  Yes
2017-18:  Yes</t>
  </si>
  <si>
    <t>Executive Director</t>
  </si>
  <si>
    <t>Administration - General Counsel</t>
  </si>
  <si>
    <t>Administration - Support Services</t>
  </si>
  <si>
    <t xml:space="preserve">Responsible for providing leadership, guidance, and services needed by Agency Management and other DMV Organizational Units to support the Agency’s mission. </t>
  </si>
  <si>
    <t>Provide HR support to the organization, including benefits, recruiting, retention, classification, payroll, and employee relations</t>
  </si>
  <si>
    <t>Administration - Support Services     Finance</t>
  </si>
  <si>
    <t xml:space="preserve">Responsible for the management and distribution of funds received according to the Code of Laws of the State of South Carolina. </t>
  </si>
  <si>
    <t>Responsible for supporting the overall mission of the SCDMV by obtaining all required goods and services in the best economic way possible for the citizens of SC while abiding by all applicable laws, regulations, ethics and best practices.</t>
  </si>
  <si>
    <t>Provides effective and efficient  support to all SCDMV Field Offices through the following services: supplying goods, record management, mail delivery, imaging, fleet and facilities management.</t>
  </si>
  <si>
    <t xml:space="preserve">To research, secure, and properly account for grant funding to aid the SCDMV in the fulfillment of its core mission while saving state funds.  </t>
  </si>
  <si>
    <t>Responsible for setting policy on issuing vehicle titles and registrations; licensing South Carolina vehicle dealers; maintaining and providing consistent and accurate motor vehicle and dealer records; administering titling, registration and dealer laws; overseeing titling and registration of motor carriers and issuing customer vehicle products like handicapped placards, temporary tags and golf permits.</t>
  </si>
  <si>
    <t xml:space="preserve">Responsible for the International Fuel Tax Agreement (IFTA), the International Registration Plan (IRP), Unified Carrier Registration (UCR) and Certificates of Compliance (COC).  Also responsible for conducting compliance audits on motor carriers registered in the areas listed above.
</t>
  </si>
  <si>
    <t>Serves the citizens of South Carolina by responding to customer questions and concerns pertaining to DMV policies and procedures and by offering secure accurate, handling of information in a professional and courteous manner, for the purpose of timely deliverance of DMV issued credentials and placards.</t>
  </si>
  <si>
    <t>Institutes procedures and processes that allows the agency to comply with Federal and State laws in registering and titling vehicles for the citizens of South Carolina; and by serving as a central customer service center for issuing vehicle credentials, and support of third-party entities that issues vehicle credentials.</t>
  </si>
  <si>
    <t>Supports the dealer licensing unit by processing new and renewing current dealer licenses</t>
  </si>
  <si>
    <t>The mission of the South Carolina Department of Motor Vehicles Office of Training and Change Management (TCM) is to provide the skills and knowledge for exceptional career and personal development of all DMV employees and to provide practical training guidance for agency change management. This equates to a more competent, courteous and committed organization</t>
  </si>
  <si>
    <t>The Dealer Licensing and Audit Unit licenses and audits current and new licensed dealers, in the state of South Carolina to ensure: dealers are in compliance for conducting business, customers of dealers are protected from fraud dealt within jurisdiction of the Department of Motor Vehicles, and that the representatives of the Unit are provided the necessary tools to operate and excel in a culture fostered by integrity, efficiency, and customer-focused improvements.</t>
  </si>
  <si>
    <t xml:space="preserve">To provide professional level technical and administrative support to the OIG to include fiscal and procurement activities by monitoring budgetary expenditures, managing aspects of the National Crime Information Center (NCIC) for the agency to ensure duties and responsibilities are adhered to as set forth in guidelines. Provides a safe and secure community to the law enforcement community by assisting in the pursuit of criminal activity and supports all functions of the Office of Inspector General’s Administration. </t>
  </si>
  <si>
    <t>The mission of the Fraud Unit is to reduce the opportunity for fraud, impositions and other abuses upon the citizens of SC while ensuring the accuracy and integrity in all transaction documents issued by the Department of Motor Vehicles.</t>
  </si>
  <si>
    <t>The Office of Internal Affairs will act to preserve public trust and confidence in the South Carolina Department of Motor Vehicles by conducting thorough and impartial investigations of alleged misconduct, by seeking proactive measures to prevent misconduct, while maintaining the highest standards of fairness and respect towards citizens and employees</t>
  </si>
  <si>
    <t xml:space="preserve">In keeping with the vision and goals of the SCDMV, the primary mission of the Office of Internal Audit is to assist members of the management in the effective, efficient and economical discharge of their responsibilities. This is done in a variety of ways but generally through site visits, interviews and documentation review. </t>
  </si>
  <si>
    <t>Our mission is to ensure that the laws and policies as they relate to Driver Service are applied.</t>
  </si>
  <si>
    <t xml:space="preserve">Interpret laws, department procedures and policies as they relate to DMV and  plan and manage Driver Services to ensure that all are adhered to.  </t>
  </si>
  <si>
    <t>Update the driver file with convictions on South Carolina driver and/or residents to ensure that the proper sanctions are taken.</t>
  </si>
  <si>
    <t>Oversee the issuing of identity credentials, licensing, and appropriate sanctioning of South Carolina drivers and maintain accurate driver histories</t>
  </si>
  <si>
    <t>Collect and maintain insurance information for all vehicles registered in South Carolina. Store crash reports happening inside the boundaries of South Carolina.</t>
  </si>
  <si>
    <t>Administration - Chief of Staff</t>
  </si>
  <si>
    <t>Technology &amp; Product Development</t>
  </si>
  <si>
    <t>Information Technology Services provides secure, reliable, and integrated technology solutions in alignment with agency goals, while delivering excellence in customer service. ... Provide leadership and planning for the effective and strategic use of emerging technologies</t>
  </si>
  <si>
    <t xml:space="preserve">To provide production and operational support for all SCDMV IT systems and processes including the SCDMV System Development Life Cycle, software change management, and IT Help Desk support for SCDMV field offices.  </t>
  </si>
  <si>
    <t>Develop and maintain in house business software to support SCDMV mission.  Manage procurement of and support for 3rd party business applications used to support SCDMV missions.  Manage and support databases and unstructured data for SCDMV.</t>
  </si>
  <si>
    <t xml:space="preserve">To ensure the availability, security, and advancement of DMV’s IT infrastructure in order to support DMV’s operations and organizational goals. </t>
  </si>
  <si>
    <t xml:space="preserve">Customer Service Centers </t>
  </si>
  <si>
    <t xml:space="preserve">Laws could become unenforceable in several states </t>
  </si>
  <si>
    <t>Department of Insurance</t>
  </si>
  <si>
    <t xml:space="preserve">Office of Inspector General   </t>
  </si>
  <si>
    <t xml:space="preserve">*This is funded by The Department of Transportation, and a portion is collected by DMV </t>
  </si>
  <si>
    <t>Items 3, 4, 5, 6, 7, and 8 from Deliverables chart</t>
  </si>
  <si>
    <t>Would violate both open records laws and record retention laws, denying public access to information to which they are entitled.</t>
  </si>
  <si>
    <t>State Archives and History</t>
  </si>
  <si>
    <t>Voters would not be registered unless they did so directly through the Election Commission, and the court would not have up-to-date rosters of the jury candidate pool.</t>
  </si>
  <si>
    <t>The number of organ donors would likely decrease dramatically, losing lives in the process.</t>
  </si>
  <si>
    <t>Election Commission, Court Administration</t>
  </si>
  <si>
    <t>Private Business
Individual</t>
  </si>
  <si>
    <t>1.3.1</t>
  </si>
  <si>
    <t>1.1.1</t>
  </si>
  <si>
    <t>1.4.1
1.4.2
1.4.3
1.4.4</t>
  </si>
  <si>
    <t>1.2.1</t>
  </si>
  <si>
    <t>1.2.2</t>
  </si>
  <si>
    <t>1.4.1</t>
  </si>
  <si>
    <t>1.4.2</t>
  </si>
  <si>
    <t>1.4.3</t>
  </si>
  <si>
    <t>1.4.4</t>
  </si>
  <si>
    <t>2.1.1</t>
  </si>
  <si>
    <t>2.1.2</t>
  </si>
  <si>
    <t>2.1.3</t>
  </si>
  <si>
    <t>2.2.1</t>
  </si>
  <si>
    <t>2.2.2</t>
  </si>
  <si>
    <t>2.3.1</t>
  </si>
  <si>
    <t>2.3.2</t>
  </si>
  <si>
    <t>2.3.3</t>
  </si>
  <si>
    <t>3.1.1</t>
  </si>
  <si>
    <t>3.1.2</t>
  </si>
  <si>
    <t>3.1.3</t>
  </si>
  <si>
    <t>3.2.1</t>
  </si>
  <si>
    <t>3.2.2</t>
  </si>
  <si>
    <t>3.2.3</t>
  </si>
  <si>
    <t>3.2.4</t>
  </si>
  <si>
    <t>3.3.1</t>
  </si>
  <si>
    <t>3.3.2</t>
  </si>
  <si>
    <t>3.3.3</t>
  </si>
  <si>
    <t>4.1.1</t>
  </si>
  <si>
    <t>4.1.2</t>
  </si>
  <si>
    <t>4.1.3</t>
  </si>
  <si>
    <t>4.1.4</t>
  </si>
  <si>
    <t>4.2.1</t>
  </si>
  <si>
    <t>4.3.1</t>
  </si>
  <si>
    <t>4.3.2</t>
  </si>
  <si>
    <t xml:space="preserve">The integrity of the drivers license,  registration and titling data base would diminish. A potential increase of identity theft.  Diminish consumer protection,  general public and law enforcement safety. Potential increase in insurance rates.  </t>
  </si>
  <si>
    <t>License and regulate  driver training schools</t>
  </si>
  <si>
    <t>License and regulate third party testers</t>
  </si>
  <si>
    <t xml:space="preserve">The SCDMV is responsible to regulate/monitor the operation of commercial and non-commercial driver training schools that offer driver training for a fee. The potential harm is that students would receive inadequate training, thus, creating unsafe highways that result in an increase in property damage,  traffic injuries, and deaths. </t>
  </si>
  <si>
    <t>0100.000000.000  1000.102000.000  1000.103000.000  1001.200000.000  1001.350100.000  1001.400000.000</t>
  </si>
  <si>
    <t>1000.103005X000</t>
  </si>
  <si>
    <t>9816.040000X000</t>
  </si>
  <si>
    <t>0100.000000.000  1001.400000.000</t>
  </si>
  <si>
    <t>2.2.1
2.2.2</t>
  </si>
  <si>
    <t>Column H: No; however, the Agency does review historical data to estimate potential customers.
Column I: the Agency does review historical data to determine the number of uninsured motorist.                          
Column J: Yes, through stakeholder and customer discussions and comments via website, and interactions.</t>
  </si>
  <si>
    <t>Several sections of law designate the Comptroller General's office as the entity to distribute funds, but the DMV (in practice) distributes all revenue it collects.
The Department of Revenue previously collected 1/2 - 2/3 of the revenue DMV collects when it was a sales tax rather than an infrastructure maintenance fee.</t>
  </si>
  <si>
    <t>Election Commission (issue IDs for voting), Department of Social Services (issue EBT cards), Department of Health and Environmental Control (issue identity documents- birth certificates, death certificates), SLED (issue CWP with photo)</t>
  </si>
  <si>
    <t>Donate Life South Carolina
Any agency could register organ donors and collect donations for the organization.</t>
  </si>
  <si>
    <t>Investigate DMV-related fraud</t>
  </si>
  <si>
    <t>The Department of Revenue previously administered much of the financial provisions of the Motor Carrier program when the money collected was considered a tax rather than an Infrastructure Maintenance Fee.</t>
  </si>
  <si>
    <t xml:space="preserve">1. Charge IMF based on vehicle weight rather than value- wear and tear on roads are based on the weight of the vehicle, not the value.  It complicates other states' processes in remitting fees to SC, as well.
</t>
  </si>
  <si>
    <t>Impacts various organizations' ability to generate revenue streams while improving their organizational branding.</t>
  </si>
  <si>
    <t>1. Standardize fees associated with military plates</t>
  </si>
  <si>
    <t>1. Maintain Current Statutory Authority</t>
  </si>
  <si>
    <t>Provide needed information for Voter Registration and Jury Duty to the Election Commission and Court Administration</t>
  </si>
  <si>
    <t>1. Change state law to have non-HAZMAT CDLs expire eight years from issuance date.</t>
  </si>
  <si>
    <t>1. Allow individuals to register mopeds even if they owe a financial responsibility penalty for other vehicles.</t>
  </si>
  <si>
    <t xml:space="preserve">1. Establish a technology fee to be used for future system modernization projects.
</t>
  </si>
  <si>
    <t>1. The DMV recommends legislation allowing the agency to not charge sales tax on driver handbooks and manuals.</t>
  </si>
  <si>
    <t xml:space="preserve">The SCDMV does not charge state entities for information. Per the Agency's FY15 Activity Based Costing Study, "Sale of Information" cost $2.73 per transaction.  For Bulk Data, the cost to the Agency is $0.65 per transaction. 
</t>
  </si>
  <si>
    <t xml:space="preserve">Column J: Yes, through stakeholder and customer discussions and comments via website, and interactions. Per the Agency's FY15 Activity Based Costing Study, the cost per transaction to issue a CDL License totals $44.88. A CDL Skills Test cost the agency 138.23 per transaction. </t>
  </si>
  <si>
    <t>Provides leadership, guidance and strategic direction in support of the agency's core missions of administering the State’s motor vehicle licensing and titling laws by maintaining strict controls to deliver secure and valid identification, licenses, property records, while accurately accounting for the receipt and timely distribution of all revenue collected in order to best serve our citizens.</t>
  </si>
  <si>
    <t>The SCDMV Chief of Staff, synchronizes all SCDMV efforts toward a common goal. Overseas Legislative Affairs, Constituent Services, Strategic Communications, Field Operations, ISO, IT and Business and Systems Analysts.</t>
  </si>
  <si>
    <t xml:space="preserve">Coordinates and synchronizes the efforts of all Directors to ensure a common operational picture of all SCDMV missions and operations. </t>
  </si>
  <si>
    <t>Local Government (CIDRs, Third Party Testers)
Private Business (EVR/ELT, Third Party Testers)
K-12 Education Institution (third party testing)
Higher Education Institution (CDL third party testing)</t>
  </si>
  <si>
    <t>Field Admin- to oversee the daily operations of 66 Customer Service Centers.</t>
  </si>
  <si>
    <t xml:space="preserve">Customer Service Centers – To meet licensing, registration and titling needs at the local level, with face-to-face customer service in a timely manner at any of the 66 locations throughout South Carolina.
</t>
  </si>
  <si>
    <t>Region 1 has 13 offices serving the following counties:  Chesterfield, Darlington, Dillon, Florence, Georgetown, Horry, Marion, Marlboro, and Williamsburg.</t>
  </si>
  <si>
    <t>Region 2 has 13 offices serving the following counties: Aiken, Bamburg, Barnwell, Calhoun, Clarendon, Edgefield, Greenwood, Lexington, McCormick, Saluda, and Sumter.</t>
  </si>
  <si>
    <t>Region 3 has 14 offices serving the following counties: Abbeville, Anderson, Greenville, Laurens, Newberry, Oconee, Pickens, and Spartanburg.</t>
  </si>
  <si>
    <t>Region 4 has 13 offices serving the following counties: Cherokee, Chester, Fairfield, Kershaw, Lancaster, Richland, Union, and York.</t>
  </si>
  <si>
    <t>Region 5 has 13 offices serving the following counties: Allendale, Beaufort, Berkeley, Charleston, Colleton, Dorchester, Hampton, Jasper, and Orangeburg.</t>
  </si>
  <si>
    <t>Column I:  the Agency does review historical data to determine the number of violations and suspensions that are imposed.
Column J: Yes, through stakeholder and customer discussions and comments via website, and interactions.</t>
  </si>
  <si>
    <t>Column H: No; however, the Agency does review historical data to estimate potential customers.                                     Column J: Yes, through stakeholder and customer discussions and comments via website, and interactions. CDL examinees are provided with feedback surveys.</t>
  </si>
  <si>
    <t>More online transactions reduces in person DMV visits.  This metric also includes other forms of distributed transaction capabilities</t>
  </si>
  <si>
    <t>34 of 46 Counties currently offer some form of CIDRs (County Issuance of Decals and Registrations System) transaction, which allows citizens in those counties to pay their taxes and receive their vehicle registration/stickers without visiting a DMV office.</t>
  </si>
  <si>
    <t>1. Codify the DMV's sale of information proviso</t>
  </si>
  <si>
    <t>Column G: The agency tracks the number of fraud incidents reported, and takes appropriate action to resolve individual issues, but does not have a formal evaluation process.</t>
  </si>
  <si>
    <t xml:space="preserve">Column G: Agency communicates with dealer to learn how we can serve them better, but does not have an official evaluation process. </t>
  </si>
  <si>
    <t xml:space="preserve">Column G:  The agency does not have an official evaluation process, but hold annual meetings with training schools to obtain feedback. </t>
  </si>
  <si>
    <t xml:space="preserve">Column G: Law requires that the agency randomly select customers that receive the service to be retested. </t>
  </si>
  <si>
    <t>The mission of the Vehicle Fraud Unit was to detect and deter fraud.  In 2018 the unit was merged into a single unit to include vehicle and driver fraud. See OIG Fraud Unit above.</t>
  </si>
  <si>
    <t xml:space="preserve">Inspector General is responsible for conducting and supervising audits, investigations, and inspections relating to the programs and operations of the Department. The OIG is to examine, evaluate and, where necessary, critique these operations and activities, recommending ways for the Department to carry out its responsibilities in the most effective, efficient, and economical manner possible. The OIG is also responsible for the detection and deterrence of fraud. The OIG is also responsible for employee training and change management, and employee development. </t>
  </si>
  <si>
    <t>The Target and Actual totals mainly change depending on the production of new Specialty plates or if no revenues are collected on existing specialty plates.</t>
  </si>
  <si>
    <t>With a continued increase in the total number of transactions processed in DMV field offices and via the web, the amount of revenues distributed will continue to increase.</t>
  </si>
  <si>
    <t>Source #83</t>
  </si>
  <si>
    <t xml:space="preserve">Agency wide </t>
  </si>
  <si>
    <t>Capital Projects-State Appropriations</t>
  </si>
  <si>
    <t>Capital Projects-Other Funds</t>
  </si>
  <si>
    <t>Agency Funds</t>
  </si>
  <si>
    <t>More online transactions reduces in person DMV visits for business and governmental agencies.  Our goal is to increase access to DMV transactions and information to business partners, outside of DMV offices.</t>
  </si>
  <si>
    <t>1.1.1
2.1.1
2.1.2
2.1.3
2.3.1
2.3.3
4.1.1
4.3.2</t>
  </si>
  <si>
    <t>3.1.1
3.1.2
3.1.3
3.2.1
3.2.2
3.2.3</t>
  </si>
  <si>
    <t xml:space="preserve">State Government
Local Government
Private Business
</t>
  </si>
  <si>
    <t xml:space="preserve">3.2.2
</t>
  </si>
  <si>
    <t>3.1.1
3.1.2
3.1.3
3.2.1
3.2.2
3.2.3
3.2.4
3.3.1
3.3.2
3.3.3</t>
  </si>
  <si>
    <t>4.1.1
4.1.2
4.1.3
4.1.4
4.2.1
4.3.1
4.3.2</t>
  </si>
  <si>
    <t>All DMV Departments</t>
  </si>
  <si>
    <t>Kevin Shwedo - more than 3 years, John Laganelli - more than 3 years, Trish Blake  - more than 3 years, Val Valenta  - more than 3 years, Larry Murray - less than 3 years, Shirley Rivers - less than 3 years, Karl McClary  - more than 3 years</t>
  </si>
  <si>
    <t>State Government
Education Institutes
Other</t>
  </si>
  <si>
    <t>4.1.1
4.1.2
4.1.4
4.2.1
4.3.2</t>
  </si>
  <si>
    <t>4.1.1
4.1.2
4.1.3
4.1.4
4.3.1
4.3.2</t>
  </si>
  <si>
    <t>Kevin Shwedo - more than 3 years, John Laganelli - more than 3 years, Trish Blake  - more than 3 years, Val Valenta  - more than 3 years, Larry Murray - less than 3 years, Shirley Rivers - less than 3 years, Karl McClary  - more than 3 years, Greg Torok - more than 3 years</t>
  </si>
  <si>
    <t xml:space="preserve">The federal standard for transmitting CMV and CDL convictions to other jurisdictions is 90 percent of convictions transmitted within 10 days. </t>
  </si>
  <si>
    <t xml:space="preserve">State Government
Local Government
Private Business
</t>
  </si>
  <si>
    <t>2.1.1
2.1.2
2.1.3</t>
  </si>
  <si>
    <t>2.3.1
2.3.2
2.3.3</t>
  </si>
  <si>
    <t xml:space="preserve">Supports the field staff in grant documentation exceptions for credentials and serves as first point of contact for legislative staff in addressing constituent concerns. </t>
  </si>
  <si>
    <t xml:space="preserve">Serves as the liaisons between the agency and the General Assembly, answering policy questions and testifying at committee hearings. </t>
  </si>
  <si>
    <t xml:space="preserve">In charge of all outward facing communications, including media relations, social media, and community outreach opportunities. </t>
  </si>
  <si>
    <t>Laura Bayne - less than three years, John Laganelli - more than three years</t>
  </si>
  <si>
    <t>Administration - Chief of Staff - Legislative Affairs</t>
  </si>
  <si>
    <t xml:space="preserve">The need for extended implementation timelines and the response time required for Fiscal Impact Statements present challenges for the DMV at the legislature. </t>
  </si>
  <si>
    <t>Customer Service Delivery- Contact Centers</t>
  </si>
  <si>
    <t xml:space="preserve">1. Eliminate $1 fee associated with veteran's status
2. Limit free ID card issuance to one time per issuance cycle and charge for replacements. 
3. Change issuance period to every eight years to coincide with driver's license expiration (and the maximum issuance period for a REAL ID). </t>
  </si>
  <si>
    <t xml:space="preserve">Render legal advise to units of the agency and represent the DMV in any court cases. Advise agency staff and lawmakers as needed on various laws, policies, procedures. </t>
  </si>
  <si>
    <t>SCDMV is developing metrics for mail tracking, transaction processing times, backlogs, and individual performance measures, by transaction type and refining processes to produce greater efficiencies and improve processing times.</t>
  </si>
  <si>
    <t>SCDMV Driver Services views work received and the amount of transactions each employee processes on a daily basis.  Standards are developed to ensure that employees meet the requirements as outlined.</t>
  </si>
  <si>
    <t xml:space="preserve">An example of a structured external development program is the Certified Public Manager Program administered by the Department of Admin. At any given time, 2-3 employees enter the program per year. AAMVA leadership school is another example. </t>
  </si>
  <si>
    <t xml:space="preserve">A large amount of the training sessions happen every Wednesday morning, when the DMV is closed to the public for the first hour of the business day.  DMV staff undergoes training to address gaps or educate on new requirements. </t>
  </si>
  <si>
    <t>Percent of internal candidates selected for positions</t>
  </si>
  <si>
    <t>All deliverables</t>
  </si>
  <si>
    <t>Items 7, 9, 10, 11, 12, 13, 14, 15, 16, 17, 18, 19, 21, 22, 23, 24, 25, 26, 27, 28, 29, 30, 31  from Deliverables chart</t>
  </si>
  <si>
    <t>Items 9, 10, 11, 12, 13, 14, 15, 16, 18, 19, 20, 21, 22, 23, 24, 25, 26, 27, 28, 29, 30, 31 from Deliverables chart</t>
  </si>
  <si>
    <t>Items 14, 21, 22, 23, 24, 25, 26, 27,  28 , 29, 30, 31 from Deliverables chart</t>
  </si>
  <si>
    <t>Items 1, 2, 7, 9, 16, 17, 19, 24, 25, 27, 28, 29, 30, from Deliverables chart</t>
  </si>
  <si>
    <t>Items 9, 15, 16, 17, 18, 19, 20, 21, 23, 24, 25, 26, 27, 28, 29, 30, from Deliverables chart</t>
  </si>
  <si>
    <t>Strategy 3.1: Increase SC DMV security posture of our network infrastructure for B2B (third party web services) transactions to better protect SC citizens' data</t>
  </si>
  <si>
    <t>Item 2, 9, 10, 15, 24-31 from Deliverables chart</t>
  </si>
  <si>
    <t>Item 2, 9, 10, 11, 12, 13, 14, 15, 20, 21, 22, 23, 24, 26-31 from Deliverables chart</t>
  </si>
  <si>
    <t xml:space="preserve">All deliverables- all benefit from a more knowledgeable and experienced workforce.  Less errors are made, work is produced faster, etc. </t>
  </si>
  <si>
    <t>Customer Service Centers</t>
  </si>
  <si>
    <t>1.2.1
1.2.2</t>
  </si>
  <si>
    <t xml:space="preserve">State Government
Local Government
Higher Education Institution
K-12 Education Institution
Private Business
Non-Profit Entity
</t>
  </si>
  <si>
    <t>Customer Service Delivery, Customer Service Centers, Procedures/Compliance</t>
  </si>
  <si>
    <t>Customer Service Delivery, Customer Service Centers, IT, Procedures and Compliance</t>
  </si>
  <si>
    <t>State Government
Local Government
Private Business
Federal Government</t>
  </si>
  <si>
    <t>Larry Murray - more than 3 years, John Laganelli - more than three years; Shirley Rivers - less than three years</t>
  </si>
  <si>
    <t>Larry Murray - more than 3 years, John Laganelli - more than three years, Shirley Rivers - less than three years</t>
  </si>
  <si>
    <t>CL Clay - Less than 3 years, Frank Rodgers - more than 3 years</t>
  </si>
  <si>
    <t>CL Clay - Less than 3 years, Frank Rodgers - more than 3 years
Karl McClary - more than 3 years</t>
  </si>
  <si>
    <t>Technology and Product Development (IT), Chief of Staff- Administration (ISO)</t>
  </si>
  <si>
    <t>Technology and Product Development (IT), Chief of Staff- Administration (ISO), Inspector General</t>
  </si>
  <si>
    <t xml:space="preserve">Federal Government
State Government
Local Government
Private Business
</t>
  </si>
  <si>
    <t>This is an area where SCDMV could be of great assistance to SLED and the citizens who are victims of SCDMV related crimes.  We receive many complaints of vehicle and driver related crimes that go unresolved because of other priorities that local and state law enforcement must respond to.  Giving SCDMV law enforcement capabilities would allow SCDMV to focus on allegations of identity theft, driver's license fraud, title fraud, dealer fraud matters, and other such cases that cost the taxpayers’ money and the state lost revenue.</t>
  </si>
  <si>
    <t>Customer Service Delivery, Customer Service Centers, IT Inspector General</t>
  </si>
  <si>
    <t>Larry Murray - more than 3 years, Frank Rodgers - more than three years, Shirley Rivers - more than three years Karl McClary - more than 3 years</t>
  </si>
  <si>
    <t>Non-Recurring General Funds</t>
  </si>
  <si>
    <t>Column L: State law does require penalties be assessed if financial responsibility isn't maintained, but the DMV does not charge for recording an individual's proof of insurance.
Column J: Yes, through stakeholder and customer discussions and comments via website, and interactions.</t>
  </si>
  <si>
    <t xml:space="preserve">1. Establish state law honoring other jurisdiction's or manufacturer's title branding ("for off road use only," "non-repairable," etc.)
</t>
  </si>
  <si>
    <t>The high schools, colleges and universities would not have funding to support academic scholarships.</t>
  </si>
  <si>
    <t>SCDMV must apply the correct sanctions to a drivers record to ensure the  state and federal laws and regulations are imposed.  If this is not imposed, there will be suspended drivers on the roadways of the state.</t>
  </si>
  <si>
    <t>*This is distributed to various Colleges/Universities; the State Highway Fund at DOT; and The SC Transportation Infrastructure Bank</t>
  </si>
  <si>
    <t>*This is distributed to The Department of Transportation; The Department of Education; The Infrastructure Maintenance Trust Fund; The State General Fund; The SC Transportation Infrastructure Bank</t>
  </si>
  <si>
    <t>*This is distributed to The State Non-Federal Aid Highway Fund at DOT.</t>
  </si>
  <si>
    <t xml:space="preserve">*This is distributed to The SC Transportation Infrastructure Bank and the State General Fund </t>
  </si>
  <si>
    <t xml:space="preserve">False positive alerts are harmless notifications to network events.  A high percentage of false positive increases workload unnecessarily. </t>
  </si>
  <si>
    <t>This metric shows the quality of instruction being provided by third party organizations and their adherence to DMV testing standards.</t>
  </si>
  <si>
    <t>Average initial wait time captures the time from when a customer receives a queuing ticket to when they first get to a CSRs counter.</t>
  </si>
  <si>
    <t>SCDMV has 9 offices with 3 day turn around times for dealer work (called Dealer Centrals). All other DMV offices will accept and turn around dealer work in 5 days. These standards were coordinated with the various Automobile Dealer Associations in the state.</t>
  </si>
  <si>
    <t>Reduction in transactions in field offices would decrease operational cost and customer wait times. SCDMV FTE workforce has stayed relatively consistent however transactions processed have increased on the average of 5 percent per year.</t>
  </si>
  <si>
    <t>Administration - Support Services     
Finance</t>
  </si>
  <si>
    <t>Administration - Support Services
Procurement</t>
  </si>
  <si>
    <t>Administration - Support Services
Inventory Mgmt and Facilities Mgmt</t>
  </si>
  <si>
    <t>Administration - Support Services     
Grants Mgmt/BA</t>
  </si>
  <si>
    <t>Customer Service Delivery   
Administration</t>
  </si>
  <si>
    <t>Customer Service Delivery                  
Motor Carrier Services</t>
  </si>
  <si>
    <t>Customer Service Delivery                
Contact Centers</t>
  </si>
  <si>
    <t>Customer Service Delivery                     
Titles and Registrations</t>
  </si>
  <si>
    <t>Customer Service Delivery                
License Plate Administration</t>
  </si>
  <si>
    <t>Office of Inspector General                              
Admin</t>
  </si>
  <si>
    <t>Office of Inspector General                     
Training and Change Mgmt.</t>
  </si>
  <si>
    <t xml:space="preserve">Office of Inspector General                        
Dealer Licensing            </t>
  </si>
  <si>
    <t>Office of Inspector General                         
Dealer Licensing Admin</t>
  </si>
  <si>
    <t>Office of Inspector General                             
CDL and Class D Compliance</t>
  </si>
  <si>
    <t>Office of Inspector General                  
Investigations</t>
  </si>
  <si>
    <t>Office of Inspector General                        
Internal Audit</t>
  </si>
  <si>
    <t>Procedures &amp; Compliance                  
Driver Records</t>
  </si>
  <si>
    <t>Procedures &amp; Compliance                   
Driver Services</t>
  </si>
  <si>
    <t>Procedures &amp; Compliance                      
Ins&amp; Acc Rec/Fin Responsibility</t>
  </si>
  <si>
    <t>Administration - Chief of Staff  
Administration</t>
  </si>
  <si>
    <t>Administration - Chief of Staff  
Constituent Services</t>
  </si>
  <si>
    <t>Administration - Chief of Staff      
Legislative Affairs</t>
  </si>
  <si>
    <t>Administration - Chief of Staff        
Strategic Communications &amp; Comm Affair</t>
  </si>
  <si>
    <t>Technology &amp; Product Development         
IT Admin</t>
  </si>
  <si>
    <t>Technology &amp; Product Development       
App Shared Services</t>
  </si>
  <si>
    <t>Technology &amp; Product Development  
Systems Shared Services</t>
  </si>
  <si>
    <t>Customer Service Centers                     
Field Services Administration</t>
  </si>
  <si>
    <t xml:space="preserve">Customer Service Centers                 
Region  1 </t>
  </si>
  <si>
    <t>Customer Service Centers                       
Region 2</t>
  </si>
  <si>
    <t>Customer Service Centers                       
Region 3</t>
  </si>
  <si>
    <t>Customer Service Centers                             
Region 4</t>
  </si>
  <si>
    <t>Customer Service Centers   
Region 5</t>
  </si>
  <si>
    <t>Administration - Support Services      
Human Resources</t>
  </si>
  <si>
    <t>Customer Service Delivery  
(Vehicle Services)</t>
  </si>
  <si>
    <t>Office of Inspector General                           
Fraud Unit</t>
  </si>
  <si>
    <t>Office of Inspector General                       
Vehicle Fraud Unit 
(merged with driver fraud in 2018)</t>
  </si>
  <si>
    <t>Procedures &amp; Compliance                   
Administration</t>
  </si>
  <si>
    <t>Procedures &amp; Compliance 
(Driver Services)</t>
  </si>
  <si>
    <t>Coordinates Special Plate Review Panel Meetings, receiving and reviewing applications for new organizational specialty plates, works with plate vendor, Highway Patrol and other departmental areas to implement new plates, provides communications pertaining to y plates, maintains Plate Class Tables, coordinates SCDMV/SCATT meetings, provides support to other work units for specialty plates, and manages Commission and State Board registration process.</t>
  </si>
  <si>
    <t xml:space="preserve">Licenses and audits the SC Driver Training Schools and the Third Party Tester Programs.  These units offer essential guidelines to ensure that all training schools are providing the necessary training that is required by State and Federal Laws and Regulations.  These units monitor and evaluate each program, ensuring that the school programs are not engaging in any unfair or illegal practices which promotes a more competent, courteous and committed organization.  </t>
  </si>
  <si>
    <t>Currently no potential harm as revenues are not currently collected.</t>
  </si>
  <si>
    <t>Loss of revenue for the State.</t>
  </si>
  <si>
    <t>Courtney Saxon - Deputy Director of Field Services (responsible less than three years)</t>
  </si>
  <si>
    <t>Krissi Wicker - Deputy Director of Finance (responsible less than three years)</t>
  </si>
  <si>
    <t>Melissa Cisson - Deputy Director of the Contact Center (responsible more than three years)</t>
  </si>
  <si>
    <t>Agency Responding SCDMV</t>
  </si>
  <si>
    <t>Administrative Duties</t>
  </si>
  <si>
    <t>Provide data to other agencies/partners</t>
  </si>
  <si>
    <t>Coordinate projects with other  government agencies</t>
  </si>
  <si>
    <t>Development of new products/procedures</t>
  </si>
  <si>
    <t>Source #84</t>
  </si>
  <si>
    <t>Source #85</t>
  </si>
  <si>
    <t>Source #86</t>
  </si>
  <si>
    <t>Source #87</t>
  </si>
  <si>
    <t>Motor Vehicle License</t>
  </si>
  <si>
    <t>Motor Vehicle License-Unclass Revenue</t>
  </si>
  <si>
    <t>Revenue Clearing LRA</t>
  </si>
  <si>
    <t>*This fund is a Revenue Clearing Fund in which revenues are initially posted, then distributed to other Funds to be distributed to other state agencies and special interest groups.</t>
  </si>
  <si>
    <t>Revenue Clearing LRA-CC</t>
  </si>
  <si>
    <t>*This fund is a Revenue Clearing Fund for credit card transactions in which revenues are initially posted, then distributed to other Funds to be distributed to other state agencies and special interest groups.</t>
  </si>
  <si>
    <t>Indirect Cost Recovery</t>
  </si>
  <si>
    <t>IDC Recovery Account</t>
  </si>
  <si>
    <t>*The balance of the capital project fund carries forward each year until the project is closed.</t>
  </si>
  <si>
    <r>
      <t xml:space="preserve">0100.000000.000  1000.102000.000  1000.103000.000  1001.200000.000  1001.350100.000  1001.400000.000  9500.050000.000  </t>
    </r>
    <r>
      <rPr>
        <sz val="10"/>
        <rFont val="Calibri Light"/>
        <family val="2"/>
        <scheme val="major"/>
      </rPr>
      <t>1001.350500X000</t>
    </r>
  </si>
  <si>
    <t>General Appropriation Act</t>
  </si>
  <si>
    <t>Program #</t>
  </si>
  <si>
    <t>Program Description</t>
  </si>
  <si>
    <t>I</t>
  </si>
  <si>
    <t>II.A.1</t>
  </si>
  <si>
    <t>II.A.2</t>
  </si>
  <si>
    <t>II.B.</t>
  </si>
  <si>
    <t>II.C.</t>
  </si>
  <si>
    <t>II.D</t>
  </si>
  <si>
    <t>III</t>
  </si>
  <si>
    <t>ADMINISTRATION</t>
  </si>
  <si>
    <t>CUSTOMER SERVICE CENTERS</t>
  </si>
  <si>
    <t>PROCEDURES AND COMPLIANCE</t>
  </si>
  <si>
    <t>TECHNOLOGY &amp; PROGRAM DEVELOPMENT</t>
  </si>
  <si>
    <t>EMPLOYEE BENEFITS</t>
  </si>
  <si>
    <t>9901.960700.000</t>
  </si>
  <si>
    <t>9900.956400.000  9900.957700.000    9900.959400.000  9900.959900.000  9902.960500.000  9902.960900.000 9903.960400.000  9903.960800.000  9903.961000.000</t>
  </si>
  <si>
    <t>Plate Replacement - II.A.2</t>
  </si>
  <si>
    <t>I.; II.A.1.; Plate Replacement; II.C.; II.D.; III.; Cap Projects; Real ID</t>
  </si>
  <si>
    <t>I.; II.C.; II.D.; III.</t>
  </si>
  <si>
    <t>I.; II.A.2.; II.D.; III.</t>
  </si>
  <si>
    <t>I.; II.A.1.; II.A.2.; II.B.; II.D.; III.</t>
  </si>
  <si>
    <t>I.; II.D.; III.</t>
  </si>
  <si>
    <t>I.; II.A.2.; II.B.; II.C.; II.D.; III.</t>
  </si>
  <si>
    <t>I.; II.C; II.D.; III.</t>
  </si>
  <si>
    <t>I.; II.A.1.; II.A.2.; II.B.; II.C.; III.</t>
  </si>
  <si>
    <t>I.; III.</t>
  </si>
  <si>
    <t>I.; II.A.1.; II.A.2.; II.C.; II.D.; III.</t>
  </si>
  <si>
    <t>I.; II.A.1.; II.A.2.; II.D.; III.</t>
  </si>
  <si>
    <t>I.; II.A.1.; II.A.2.; III.</t>
  </si>
  <si>
    <t>I.; II.A.1.; II.A.2.; II.B.; II.D.; III.; Real ID</t>
  </si>
  <si>
    <r>
      <rPr>
        <u/>
        <sz val="10"/>
        <color theme="1"/>
        <rFont val="Calibri Light"/>
        <family val="2"/>
        <scheme val="major"/>
      </rPr>
      <t>Mission</t>
    </r>
    <r>
      <rPr>
        <sz val="10"/>
        <color theme="1"/>
        <rFont val="Calibri Light"/>
        <family val="2"/>
        <scheme val="major"/>
      </rPr>
      <t xml:space="preserve">:  The South Carolina Department of Motor Vehicles administers the State’s motor vehicle licensing and titling laws by maintaining strict controls to deliver secure and valid identification, licenses, property records, while accurately accounting for the receipt and timely distribution of all revenue collected in order to best serve our citizens.
</t>
    </r>
    <r>
      <rPr>
        <u/>
        <sz val="10"/>
        <color theme="1"/>
        <rFont val="Calibri Light"/>
        <family val="2"/>
        <scheme val="major"/>
      </rPr>
      <t>Legal Basis</t>
    </r>
    <r>
      <rPr>
        <sz val="10"/>
        <color theme="1"/>
        <rFont val="Calibri Light"/>
        <family val="2"/>
        <scheme val="major"/>
      </rPr>
      <t>: SC Code 56-1-5</t>
    </r>
  </si>
  <si>
    <r>
      <rPr>
        <u/>
        <sz val="10"/>
        <color theme="1"/>
        <rFont val="Calibri Light"/>
        <family val="2"/>
        <scheme val="major"/>
      </rPr>
      <t>Vision</t>
    </r>
    <r>
      <rPr>
        <sz val="10"/>
        <color theme="1"/>
        <rFont val="Calibri Light"/>
        <family val="2"/>
        <scheme val="major"/>
      </rPr>
      <t xml:space="preserve">:  The South Carolina Department of Motor Vehicles is a model State Agency delivering exceptional customer service and promoting efficient business practices, professional employees, innovative technology, and strategic partnerships.
</t>
    </r>
    <r>
      <rPr>
        <u/>
        <sz val="10"/>
        <color theme="1"/>
        <rFont val="Calibri Light"/>
        <family val="2"/>
        <scheme val="major"/>
      </rPr>
      <t>Legal Basis</t>
    </r>
    <r>
      <rPr>
        <sz val="10"/>
        <color theme="1"/>
        <rFont val="Calibri Light"/>
        <family val="2"/>
        <scheme val="major"/>
      </rPr>
      <t>: SC Code 56-1-5</t>
    </r>
  </si>
  <si>
    <t>Additional Notes/Explanation</t>
  </si>
  <si>
    <t>SCDMV does not budget or allocate FTEs at the Goal/Strategy level. The amounts provided are reasonable estimates.</t>
  </si>
  <si>
    <t>SCDMV does not budget to the Goal/Strategy/Objective level.  The amounts provided are reasonable estimates.</t>
  </si>
  <si>
    <t>II.</t>
  </si>
  <si>
    <t>PROGRAMS AND SERVICES</t>
  </si>
  <si>
    <t>II.A.</t>
  </si>
  <si>
    <t>CUSTOMER SERVICE</t>
  </si>
  <si>
    <t>CUSTOMER SERVICE DELIVERY (Includes Plate Replacement)</t>
  </si>
  <si>
    <t>INSPECTOR GENERAL (Includes Facial Recognition)</t>
  </si>
  <si>
    <t>REAL ID (Capital Reserve Fund)</t>
  </si>
  <si>
    <t>Available FTEs: 1299
Filled FTEs: 1208.5
Temp/Grant: 138
Time Limited: 0
Part Time: 1</t>
  </si>
  <si>
    <t>Available FTEs: 1310
Filled FTEs: 1220.5
Temp/Grant: 131
Time Limited: 0
Part Time: 1</t>
  </si>
  <si>
    <t>I.; II.A.1.; II.A.2.; II.B.; II.C.; II.D.; III.; Proviso 82.6</t>
  </si>
  <si>
    <t>I.; II.A.1.; II.A.2.; II.B.; II.C.; II.D.; Proviso 82.1</t>
  </si>
  <si>
    <t>Real ID; Proviso 82.8</t>
  </si>
  <si>
    <t>I.; II.D.; Proviso 82.1; Proviso 82.7; Proviso 82.8</t>
  </si>
  <si>
    <t>R40 ADA Compliance; Proviso 82.1</t>
  </si>
  <si>
    <t>R400 OSHA Compl Stwd; R400 Pied Dist Def; R400 STWD DMV Off Re; R400 Statewide Eq Up; R400 SW Misc Def Mnt; R400 Orangb DMV Renov; R400 Stwde HVAC Rep; R40 Andsn DMV Renov; R40 Flrnce DMV Renov; Proviso 82.1</t>
  </si>
  <si>
    <t>PROVISOS- SECTION 82   R400   DEPARTMENT OF MOTOR VEHICLES</t>
  </si>
  <si>
    <t>82.1.</t>
  </si>
  <si>
    <t>(DMV: Federal, Other Flow Through Funds)  In order to complete projects begun in a prior fiscal year, the Department of Motor Vehicles is authorized to expend federal and earmarked funds in the current fiscal year for expenditures incurred in the prior fiscal year.</t>
  </si>
  <si>
    <t>82.2.</t>
  </si>
  <si>
    <t>(DMV: Cost Recovery Fee/Sale of Photos or Digitized Images)  The Department of Motor Vehicles may collect processing fees and fees to recover the costs of the production, purchase, handling and mailing of documents, publications, records and data sets.  The amount charged by the Department of Motor Vehicles for any fees collected pursuant to this proviso may not exceed the rates that the department charged as of February 1, 2001.  The Department of Motor Vehicles may not sell, provide or otherwise furnish to private parties, copies of photographs, whether digitized or not, taken for the purpose of a driver’s license or personal identification card.  Photographs and digitized images from a driver’s license or personal identification card are not considered public records.  Funds derived from these sources shall be retained by the department.</t>
  </si>
  <si>
    <t>82.3.</t>
  </si>
  <si>
    <t>(DMV: DPPA Compliance Audit)  The Department of Motor Vehicles may charge fees to defray the costs associated with auditing and enforcing compliance of all Federal or State statutes and regulations pertaining to personal information for customers receiving information disseminated by the department as allowed by law.  This provision does not pertain to state agencies.  The Comptroller General shall place the funds into a special restricted account to be used by the department.</t>
  </si>
  <si>
    <t>82.4.</t>
  </si>
  <si>
    <t>(DMV: Underutilized Offices)  The Director of the Department of Motor Vehicles is authorized to develop and implement a plan to reduce the hours of operation in underutilized DMV field offices; however the legislative delegation of the county in which the affected field office is located must be notified prior to implementation of the plan.  In addition, the director shall review field offices which have a high volume of traffic to determine whether it would be beneficial to expand the hours of operation.</t>
  </si>
  <si>
    <t>82.5.</t>
  </si>
  <si>
    <t>(DMV: Activities Allowed on Special Restricted Driver’s License)  In the current fiscal year, employing funds authorized or appropriated to the Department of Motor Vehicles pursuant to Section 82, Part IA of this act, the department must include employment, school, church‑related or sponsored activities, and parentally approved sports activities in the categories for which it may waive or modify restrictions in the special restricted driver’s license for certain minors.  The licensee must provide the department a statement of the purpose of the waiver or modification of restrictions executed by the parents or legal guardian of the licensee and documents executed by church representatives and/or representatives of the sports entity for which the waiver is being requested.</t>
  </si>
  <si>
    <t>82.6.</t>
  </si>
  <si>
    <t>(DMV: General Fund Balance Carry Forward)  The Department of Motor Vehicles may carry forward any unexpended general fund balance from the prior fiscal year and expend those funds in the current fiscal year.</t>
  </si>
  <si>
    <t>82.7.</t>
  </si>
  <si>
    <t>(DMV: Phoenix III Migration Pilot)  In Fiscal Year 2018-19, the department shall be authorized to expend the remainder of the $1,000,000 authorized in the prior fiscal year from any available other earmarked cash balances to conduct a proof‑of‑concept pilot for Phoenix III development and data migration.  Funds may be expended only upon review and approval of the Department of Administration through the IT project governance process established by proviso 117.117.</t>
  </si>
  <si>
    <t>82.8.</t>
  </si>
  <si>
    <r>
      <t>(</t>
    </r>
    <r>
      <rPr>
        <sz val="10"/>
        <color rgb="FF000000"/>
        <rFont val="Calibri Light"/>
        <family val="2"/>
        <scheme val="major"/>
      </rPr>
      <t xml:space="preserve">DMV: Real ID)  For Fiscal Year </t>
    </r>
    <r>
      <rPr>
        <sz val="10"/>
        <rFont val="Calibri Light"/>
        <family val="2"/>
        <scheme val="major"/>
      </rPr>
      <t>2018-19</t>
    </r>
    <r>
      <rPr>
        <sz val="10"/>
        <color rgb="FF000000"/>
        <rFont val="Calibri Light"/>
        <family val="2"/>
        <scheme val="major"/>
      </rPr>
      <t>, the Department of Motor Vehicles may expend any available earmarked cash reserves, with the exception of the funds designated for the Phoenix III pilot, on the implementation of Real ID.</t>
    </r>
  </si>
  <si>
    <t>82.9.</t>
  </si>
  <si>
    <t>(DMV: Electronic Verification Processing Fees)  In the current fiscal year, the Department of Motor Vehicles is exempt from paying fees to the Department of Health and Environmental Control associated with the use of the Electronic Verification of Vital Events (EVVE) system to verify or certify birth certificates during the driver’s license or identification card issuance process.</t>
  </si>
  <si>
    <t>82.10.</t>
  </si>
  <si>
    <t>(DMV: Minor Identification Card Fees)  In the current fiscal year, the Department of Motor Vehicles may waive the five dollar fee associated with issuing an identification card to someone less than 17-years-old if the card issuance is through an established partnership with a state or federal agency.</t>
  </si>
  <si>
    <t xml:space="preserve">56-3-785; ; 56-3-1110; 56-3-1120; 56-3-1450; 56-3-1910;  56-3-2060; 56-3-2210; 56-3-2220; 56-3-2230; 56-3-2345; 56-3-11410; 56-3-11430; </t>
  </si>
  <si>
    <t xml:space="preserve">56-3-510; 56-3-670; 56-3-780; 56-3-1050; 56-3-1210; 56-3-1290; 56-3-1320; 56-3-1920; 56-3-1960; 56-3-2130; 56-3-2140; 56-3-5300; 56-5-3750; </t>
  </si>
  <si>
    <t xml:space="preserve">56-3-1710; 56-3-1810; 56-3-1815; 56-3-1850; 56-3-2010; 56-3-2030;  56-3-2330; 56-3-2810;  56-3-4510; 56-3-4910; 56-3-4920; 56-3-5920; 56-3-7650; </t>
  </si>
  <si>
    <t xml:space="preserve">56-3-1510; 56-3-1610; 56-3-1750; 56-3-2150; 56-3-2332; 56-3-2335; 56-3-2340; 56-3-2830; 56-3-2540; 56-3-3310; 56-3-3320; 56-3-3410; 56-3-3500; 56-3-3600; 56-3-3710; 56-3-3720; 56-3-3800; 56-3-3910; 56-3-3920; 56-3-3950; 56-3-3960; 56-3-4100; 56-3-4200; 56-3-4310; 56-3-4330; 56-3-4410; 56-3-4600; 56-3-4800; 56-3-5010; 56-3-5200; 56-3-5350; 56-3-5400; 56-3-5940; 56-3-6000; 56-3-6500; 56-3-7000; 56-3-7050; 56-3-7200; 56-3-7300; 56-3-7310; 56-3-7310; 56-3-7320; 56-3-7330; 56-3-7340; 56-3-7350; 56-3-7360; 56-3-7370; 56-3-7610; 56-3-7700; 56-3-7750; 56-3-7780; 56-3-7800; 56-3-7860; 56-3-7890; 56-3-7910; 56-3-7940; 56-3-7950; 56-3-8000; 56-3-8100; 56-3-8200; 56-3-8300; 56-3-8400; 56-3-8600; 56-3-8710; 56-3-8800; 56-3-8910; 56-3-9000; 56-3-9100; 56-3-9200; 56-3-9300; 56-3-9400; 56-3-9500; 56-3-9600; 56-3-9710; 56-3-9800; 56-3-9910; 56-3-10010; 56-3-10110; 56-3-10210; 56-3-10310; 56-3-10410; 56-3-10510; 56-3-10610; 56-3-10710; 56-3-10810; 56-3-10910; 56-3-11010; 56-3-11110; 56-3-11210; 56-3-11310; 56-3-11510; 56-3-11610; 56-3-11710; 56-3-11810; 56-3-11910; 56-3-12010; 56-3-12010; 56-3-12110; 56-3-12210; 56-3-12310; 56-3-12410; 56-3-12510; 56-3-12610; 56-3-12710; 56-3-12871; 56-3-12910; 56-3-13010; 56-3-13110; 56-3-12310; 56-3-13310; 56-3-13410; 56-3-13520; 56-3-13610; 56-3-13710; 56-3-13810; 56-3-13910; 56-3-14010; 56-3-14110; 56-3-14210; 56-3-14310; 56-3-14320; 56-3-14330; 56-3-14410; 56-3-14510; 56-3-14610; </t>
  </si>
  <si>
    <t>1. Maintain current statutory authority.</t>
  </si>
  <si>
    <t>1. The SC Code allows the DMV to use a symbol to indicate a medical condition.  Due to real estate and programming considerations, the DMV would request future legislation requiring indicators for specific conditions be limited. This recommendation is not noted in Section B.16 of the Program Evaluation Report Word document as there is no recommended legislation associated.</t>
  </si>
  <si>
    <t>1. Amend existing law to increase penalties and require minimum sentencing for vehicle dealers  engaging in unfair practices.
2. Amend existing law to allow the Department to consider additional crimes/fraudulent acts when considering an applicant for a vehicle dealer license.
3.  Recommend the General Assembly determine if there is a need to regulate moped dealers.</t>
  </si>
  <si>
    <t>Date of Submission 11/16/18</t>
  </si>
  <si>
    <t>Date of Submission        11/16/18</t>
  </si>
  <si>
    <t>Date of Submission 11/16/2018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</si>
</sst>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164" formatCode="&quot;$&quot;#,##0"/>
    <numFmt numFmtId="165" formatCode="[$-409]mmmm\ d\,\ yyyy;@"/>
    <numFmt numFmtId="166" formatCode="_(&quot;$&quot;* #,##0_);_(&quot;$&quot;* \(#,##0\);_(&quot;$&quot;* &quot;-&quot;??_);_(@_)"/>
  </numFmts>
  <fonts count="22"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b/>
      <sz val="12"/>
      <color theme="0"/>
      <name val="Calibri Light"/>
      <family val="2"/>
      <scheme val="major"/>
    </font>
    <font>
      <u/>
      <sz val="10"/>
      <name val="Calibri Light"/>
      <family val="2"/>
      <scheme val="major"/>
    </font>
    <font>
      <b/>
      <sz val="12"/>
      <name val="Calibri Light"/>
      <family val="2"/>
      <scheme val="major"/>
    </font>
    <font>
      <b/>
      <sz val="12"/>
      <color theme="1"/>
      <name val="Calibri Light"/>
      <family val="2"/>
      <scheme val="major"/>
    </font>
    <font>
      <b/>
      <u/>
      <sz val="10"/>
      <color theme="0"/>
      <name val="Calibri Light"/>
      <family val="2"/>
      <scheme val="major"/>
    </font>
    <font>
      <sz val="12"/>
      <color theme="1"/>
      <name val="Calibri Light"/>
      <family val="2"/>
      <scheme val="major"/>
    </font>
    <font>
      <sz val="12"/>
      <name val="Calibri Light"/>
      <family val="2"/>
      <scheme val="major"/>
    </font>
    <font>
      <sz val="10"/>
      <color rgb="FF000000"/>
      <name val="Calibri Light"/>
      <family val="2"/>
    </font>
    <font>
      <b/>
      <sz val="10"/>
      <color theme="1"/>
      <name val="Arial"/>
      <family val="2"/>
    </font>
    <font>
      <sz val="10"/>
      <color rgb="FF000000"/>
      <name val="Calibri Light"/>
      <family val="2"/>
      <scheme val="maj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ck">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403">
    <xf numFmtId="0" fontId="0" fillId="0" borderId="0" xfId="0"/>
    <xf numFmtId="0" fontId="5" fillId="0" borderId="1" xfId="0" applyFont="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0" fillId="4" borderId="0" xfId="0" applyFont="1" applyFill="1" applyBorder="1" applyAlignment="1">
      <alignment horizontal="left" vertical="top" wrapText="1"/>
    </xf>
    <xf numFmtId="0" fontId="5" fillId="2" borderId="1"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0" fontId="1" fillId="0" borderId="0" xfId="0" applyFont="1" applyAlignment="1">
      <alignment horizontal="left" vertical="top" wrapText="1"/>
    </xf>
    <xf numFmtId="0" fontId="1" fillId="0" borderId="1" xfId="0"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49" fontId="1" fillId="0" borderId="0" xfId="0" applyNumberFormat="1" applyFont="1" applyBorder="1" applyAlignment="1">
      <alignment horizontal="left" vertical="top" wrapText="1"/>
    </xf>
    <xf numFmtId="14" fontId="1" fillId="0" borderId="0" xfId="0" applyNumberFormat="1" applyFont="1" applyBorder="1" applyAlignment="1">
      <alignment horizontal="left" vertical="top" wrapText="1"/>
    </xf>
    <xf numFmtId="0" fontId="5"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Alignment="1">
      <alignment vertical="top" wrapText="1"/>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9" fillId="4" borderId="5" xfId="0" applyFont="1" applyFill="1" applyBorder="1" applyAlignment="1">
      <alignment horizontal="left" vertical="top" wrapText="1"/>
    </xf>
    <xf numFmtId="0" fontId="1" fillId="0" borderId="0" xfId="0" applyFont="1" applyAlignment="1">
      <alignment horizontal="center"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7" fillId="2" borderId="1"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2" xfId="0" applyFont="1" applyFill="1" applyBorder="1" applyAlignment="1">
      <alignment horizontal="left" vertical="top" wrapText="1"/>
    </xf>
    <xf numFmtId="0" fontId="9"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5" fillId="0" borderId="0" xfId="0" applyFont="1" applyFill="1" applyBorder="1" applyAlignment="1">
      <alignment horizontal="center" vertical="top" wrapText="1"/>
    </xf>
    <xf numFmtId="0" fontId="9" fillId="4" borderId="12"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3" xfId="0" applyFont="1" applyFill="1" applyBorder="1" applyAlignment="1">
      <alignment horizontal="left" vertical="top" wrapText="1"/>
    </xf>
    <xf numFmtId="0" fontId="5" fillId="0" borderId="0" xfId="0" applyFont="1" applyBorder="1" applyAlignment="1">
      <alignment horizontal="left" vertical="top" wrapText="1"/>
    </xf>
    <xf numFmtId="0" fontId="5" fillId="2" borderId="18" xfId="0" applyFont="1" applyFill="1" applyBorder="1" applyAlignment="1">
      <alignment horizontal="left" vertical="top" wrapText="1"/>
    </xf>
    <xf numFmtId="0" fontId="5" fillId="2" borderId="12" xfId="0" applyFont="1" applyFill="1" applyBorder="1" applyAlignment="1">
      <alignment horizontal="left" vertical="top" wrapText="1"/>
    </xf>
    <xf numFmtId="0" fontId="8" fillId="2" borderId="3" xfId="0" applyFont="1" applyFill="1" applyBorder="1" applyAlignment="1">
      <alignment horizontal="left" vertical="top" wrapText="1"/>
    </xf>
    <xf numFmtId="0" fontId="6" fillId="0" borderId="0" xfId="0" applyFont="1" applyBorder="1" applyAlignment="1">
      <alignment horizontal="center" vertical="top" wrapText="1"/>
    </xf>
    <xf numFmtId="0" fontId="12" fillId="4" borderId="0" xfId="0" applyFont="1" applyFill="1" applyBorder="1" applyAlignment="1">
      <alignment horizontal="left" vertical="top" wrapText="1"/>
    </xf>
    <xf numFmtId="0" fontId="7" fillId="0" borderId="23" xfId="0" applyFont="1" applyFill="1" applyBorder="1" applyAlignment="1">
      <alignment horizontal="right" vertical="top" wrapText="1"/>
    </xf>
    <xf numFmtId="0" fontId="1" fillId="0" borderId="0"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4" fontId="8"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7" fillId="0" borderId="0" xfId="0" applyFont="1" applyFill="1" applyBorder="1" applyAlignment="1">
      <alignment horizontal="right" vertical="top" wrapText="1"/>
    </xf>
    <xf numFmtId="0" fontId="8" fillId="0" borderId="0" xfId="0" applyFont="1" applyFill="1" applyBorder="1" applyAlignment="1">
      <alignment horizontal="right" vertical="top" wrapText="1"/>
    </xf>
    <xf numFmtId="0" fontId="1" fillId="0" borderId="6" xfId="0" applyFont="1" applyFill="1" applyBorder="1" applyAlignment="1">
      <alignment horizontal="left" vertical="top" wrapText="1"/>
    </xf>
    <xf numFmtId="0" fontId="5" fillId="3" borderId="0" xfId="0" applyFont="1" applyFill="1" applyBorder="1" applyAlignment="1">
      <alignment horizontal="right" vertical="top" wrapText="1"/>
    </xf>
    <xf numFmtId="0" fontId="1" fillId="0" borderId="0" xfId="0" applyFont="1" applyFill="1" applyAlignment="1">
      <alignment horizontal="center" vertical="top" wrapText="1"/>
    </xf>
    <xf numFmtId="0" fontId="8" fillId="0" borderId="26" xfId="0" applyFont="1" applyFill="1" applyBorder="1" applyAlignment="1">
      <alignment horizontal="left" vertical="top" wrapText="1"/>
    </xf>
    <xf numFmtId="42" fontId="1"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8" fillId="0" borderId="28" xfId="0" applyNumberFormat="1" applyFont="1" applyFill="1" applyBorder="1" applyAlignment="1">
      <alignment horizontal="right" vertical="top" wrapText="1"/>
    </xf>
    <xf numFmtId="42" fontId="1" fillId="0" borderId="28" xfId="0" applyNumberFormat="1" applyFont="1" applyFill="1" applyBorder="1" applyAlignment="1">
      <alignment horizontal="right" vertical="top" wrapText="1"/>
    </xf>
    <xf numFmtId="42" fontId="5" fillId="0" borderId="0" xfId="0" applyNumberFormat="1" applyFont="1" applyFill="1" applyBorder="1" applyAlignment="1">
      <alignment horizontal="right" vertical="top" wrapText="1"/>
    </xf>
    <xf numFmtId="42" fontId="5" fillId="0" borderId="0" xfId="0" applyNumberFormat="1" applyFont="1" applyFill="1" applyBorder="1" applyAlignment="1">
      <alignment horizontal="center" vertical="top" wrapText="1"/>
    </xf>
    <xf numFmtId="49" fontId="8" fillId="0" borderId="26" xfId="0" applyNumberFormat="1" applyFont="1" applyFill="1" applyBorder="1" applyAlignment="1">
      <alignment horizontal="left" vertical="top" wrapText="1"/>
    </xf>
    <xf numFmtId="0" fontId="1" fillId="0" borderId="28" xfId="0" applyFont="1" applyFill="1" applyBorder="1" applyAlignment="1">
      <alignment horizontal="right" vertical="top" wrapText="1"/>
    </xf>
    <xf numFmtId="42" fontId="8" fillId="2" borderId="0" xfId="0" applyNumberFormat="1" applyFont="1" applyFill="1" applyBorder="1" applyAlignment="1">
      <alignment horizontal="right" vertical="top" wrapText="1"/>
    </xf>
    <xf numFmtId="42" fontId="8" fillId="2" borderId="25" xfId="0" applyNumberFormat="1" applyFont="1" applyFill="1" applyBorder="1" applyAlignment="1">
      <alignment horizontal="right" vertical="top" wrapText="1"/>
    </xf>
    <xf numFmtId="164" fontId="8" fillId="0" borderId="13" xfId="0" applyNumberFormat="1" applyFont="1" applyFill="1" applyBorder="1" applyAlignment="1">
      <alignment horizontal="right" vertical="top" wrapText="1"/>
    </xf>
    <xf numFmtId="0" fontId="4" fillId="0" borderId="13" xfId="0" applyFont="1" applyFill="1" applyBorder="1" applyAlignment="1">
      <alignment horizontal="right" vertical="top" wrapText="1"/>
    </xf>
    <xf numFmtId="0" fontId="1" fillId="0" borderId="13" xfId="0" applyFont="1" applyFill="1" applyBorder="1" applyAlignment="1">
      <alignment horizontal="left" vertical="top" wrapText="1"/>
    </xf>
    <xf numFmtId="0" fontId="5" fillId="0" borderId="0" xfId="0" applyFont="1" applyFill="1" applyBorder="1" applyAlignment="1">
      <alignment horizontal="right" vertical="top" wrapText="1"/>
    </xf>
    <xf numFmtId="42" fontId="7" fillId="2" borderId="25" xfId="0" applyNumberFormat="1" applyFont="1" applyFill="1" applyBorder="1" applyAlignment="1">
      <alignment horizontal="right" vertical="top" wrapText="1"/>
    </xf>
    <xf numFmtId="42" fontId="5" fillId="2" borderId="0" xfId="0" applyNumberFormat="1" applyFont="1" applyFill="1" applyBorder="1" applyAlignment="1">
      <alignment horizontal="right" vertical="top" wrapText="1"/>
    </xf>
    <xf numFmtId="42" fontId="5" fillId="2" borderId="25" xfId="0" applyNumberFormat="1" applyFont="1" applyFill="1" applyBorder="1" applyAlignment="1">
      <alignment horizontal="right" vertical="top" wrapText="1"/>
    </xf>
    <xf numFmtId="42" fontId="8" fillId="2" borderId="0" xfId="0" applyNumberFormat="1" applyFont="1" applyFill="1" applyBorder="1" applyAlignment="1">
      <alignment vertical="top" wrapText="1"/>
    </xf>
    <xf numFmtId="0" fontId="0" fillId="0" borderId="0" xfId="0" applyBorder="1" applyAlignment="1">
      <alignment vertical="top" wrapText="1"/>
    </xf>
    <xf numFmtId="42" fontId="1" fillId="0" borderId="0" xfId="0" applyNumberFormat="1" applyFont="1" applyFill="1" applyBorder="1" applyAlignment="1">
      <alignment horizontal="left" vertical="top" wrapText="1"/>
    </xf>
    <xf numFmtId="0" fontId="6" fillId="0" borderId="0" xfId="0" applyFont="1" applyFill="1" applyBorder="1" applyAlignment="1">
      <alignment horizontal="center" vertical="top" wrapText="1"/>
    </xf>
    <xf numFmtId="0" fontId="1" fillId="0" borderId="0" xfId="0" applyNumberFormat="1" applyFont="1" applyFill="1" applyBorder="1" applyAlignment="1">
      <alignment horizontal="right" vertical="top" wrapText="1"/>
    </xf>
    <xf numFmtId="42" fontId="1" fillId="2" borderId="25" xfId="0" applyNumberFormat="1" applyFont="1" applyFill="1" applyBorder="1" applyAlignment="1">
      <alignment horizontal="left" vertical="top" wrapText="1"/>
    </xf>
    <xf numFmtId="42" fontId="7" fillId="2" borderId="0" xfId="0" applyNumberFormat="1" applyFont="1" applyFill="1" applyBorder="1" applyAlignment="1">
      <alignment horizontal="right" vertical="top" wrapText="1"/>
    </xf>
    <xf numFmtId="42" fontId="7" fillId="0" borderId="0" xfId="0" applyNumberFormat="1" applyFont="1" applyFill="1" applyBorder="1" applyAlignment="1">
      <alignment horizontal="right" vertical="top" wrapText="1"/>
    </xf>
    <xf numFmtId="164" fontId="5" fillId="0" borderId="0" xfId="0" applyNumberFormat="1" applyFont="1" applyFill="1" applyBorder="1" applyAlignment="1">
      <alignment horizontal="center" vertical="top" wrapText="1"/>
    </xf>
    <xf numFmtId="164" fontId="5" fillId="0" borderId="0" xfId="0" applyNumberFormat="1" applyFont="1" applyFill="1" applyBorder="1" applyAlignment="1">
      <alignment horizontal="right" vertical="top" wrapText="1"/>
    </xf>
    <xf numFmtId="164" fontId="7" fillId="0" borderId="0" xfId="0" applyNumberFormat="1" applyFont="1" applyFill="1" applyBorder="1" applyAlignment="1">
      <alignment horizontal="center" vertical="top" wrapText="1"/>
    </xf>
    <xf numFmtId="0" fontId="5" fillId="0" borderId="0" xfId="0" applyFont="1" applyAlignment="1">
      <alignment vertical="top" wrapText="1"/>
    </xf>
    <xf numFmtId="0" fontId="9" fillId="0" borderId="0" xfId="0" applyFont="1" applyFill="1" applyBorder="1" applyAlignment="1">
      <alignment vertical="top" wrapText="1"/>
    </xf>
    <xf numFmtId="0" fontId="10"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165" fontId="1" fillId="0" borderId="0" xfId="0" applyNumberFormat="1" applyFont="1" applyBorder="1" applyAlignment="1">
      <alignment horizontal="left" vertical="top" wrapText="1"/>
    </xf>
    <xf numFmtId="0" fontId="5" fillId="2" borderId="19" xfId="0" applyFont="1" applyFill="1" applyBorder="1" applyAlignment="1">
      <alignment horizontal="left" vertical="top" wrapText="1"/>
    </xf>
    <xf numFmtId="0" fontId="9" fillId="4" borderId="11" xfId="0" applyFont="1" applyFill="1" applyBorder="1" applyAlignment="1">
      <alignment horizontal="left" vertical="top" wrapText="1"/>
    </xf>
    <xf numFmtId="0" fontId="1" fillId="0" borderId="3" xfId="0" applyFont="1" applyFill="1" applyBorder="1" applyAlignment="1">
      <alignment horizontal="left" vertical="top" wrapText="1"/>
    </xf>
    <xf numFmtId="0" fontId="7" fillId="6" borderId="31" xfId="0" applyFont="1" applyFill="1" applyBorder="1" applyAlignment="1">
      <alignment horizontal="left" vertical="top" wrapText="1"/>
    </xf>
    <xf numFmtId="0" fontId="7" fillId="6" borderId="1" xfId="0" applyFont="1" applyFill="1" applyBorder="1" applyAlignment="1">
      <alignment horizontal="left" vertical="top" wrapText="1"/>
    </xf>
    <xf numFmtId="0" fontId="7" fillId="6" borderId="24" xfId="0" applyFont="1" applyFill="1" applyBorder="1" applyAlignment="1">
      <alignment horizontal="left" vertical="top" wrapText="1"/>
    </xf>
    <xf numFmtId="0" fontId="1" fillId="0" borderId="0" xfId="0" applyFont="1" applyAlignment="1">
      <alignment vertical="top" wrapText="1"/>
    </xf>
    <xf numFmtId="0" fontId="9" fillId="4" borderId="0" xfId="0" applyFont="1" applyFill="1" applyBorder="1" applyAlignment="1">
      <alignment vertical="top" wrapText="1"/>
    </xf>
    <xf numFmtId="0" fontId="8"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0" xfId="0" applyFont="1" applyFill="1" applyAlignment="1">
      <alignment horizontal="left" vertical="top" wrapText="1"/>
    </xf>
    <xf numFmtId="0" fontId="8" fillId="0" borderId="0" xfId="0" applyFont="1" applyFill="1" applyBorder="1" applyAlignment="1">
      <alignment horizontal="center" vertical="top" wrapText="1"/>
    </xf>
    <xf numFmtId="0" fontId="12" fillId="0" borderId="0" xfId="0" applyFont="1" applyFill="1" applyBorder="1" applyAlignment="1">
      <alignment horizontal="left" vertical="top" wrapText="1"/>
    </xf>
    <xf numFmtId="0" fontId="14" fillId="5" borderId="0" xfId="0" applyFont="1" applyFill="1" applyBorder="1" applyAlignment="1">
      <alignment horizontal="left" vertical="top" wrapText="1"/>
    </xf>
    <xf numFmtId="0" fontId="11" fillId="0" borderId="8" xfId="0" applyFont="1" applyFill="1" applyBorder="1" applyAlignment="1">
      <alignment horizontal="left" vertical="top" wrapText="1"/>
    </xf>
    <xf numFmtId="164" fontId="11" fillId="0" borderId="13" xfId="0" applyNumberFormat="1" applyFont="1" applyFill="1" applyBorder="1" applyAlignment="1">
      <alignment horizontal="right" vertical="top" wrapText="1"/>
    </xf>
    <xf numFmtId="0" fontId="6" fillId="0" borderId="8" xfId="0" applyFont="1" applyFill="1" applyBorder="1" applyAlignment="1">
      <alignment vertical="top" wrapText="1"/>
    </xf>
    <xf numFmtId="42" fontId="9" fillId="0" borderId="0" xfId="0" applyNumberFormat="1" applyFont="1" applyFill="1" applyBorder="1" applyAlignment="1">
      <alignment horizontal="right" vertical="top" wrapText="1"/>
    </xf>
    <xf numFmtId="42" fontId="10" fillId="0" borderId="0" xfId="0" applyNumberFormat="1" applyFont="1" applyFill="1" applyBorder="1" applyAlignment="1">
      <alignment horizontal="right" vertical="top" wrapText="1"/>
    </xf>
    <xf numFmtId="164" fontId="11" fillId="0" borderId="0" xfId="0" applyNumberFormat="1" applyFont="1" applyFill="1" applyBorder="1" applyAlignment="1">
      <alignment horizontal="right" vertical="top" wrapText="1"/>
    </xf>
    <xf numFmtId="0" fontId="7" fillId="0" borderId="26" xfId="0" applyFont="1" applyFill="1" applyBorder="1" applyAlignment="1">
      <alignment horizontal="right" vertical="top" wrapText="1"/>
    </xf>
    <xf numFmtId="0" fontId="11" fillId="0" borderId="26" xfId="0" applyFont="1" applyFill="1" applyBorder="1" applyAlignment="1">
      <alignment horizontal="left" vertical="top" wrapText="1"/>
    </xf>
    <xf numFmtId="0" fontId="6" fillId="0" borderId="26" xfId="0" applyFont="1" applyFill="1" applyBorder="1" applyAlignment="1">
      <alignment vertical="top" wrapText="1"/>
    </xf>
    <xf numFmtId="0" fontId="1" fillId="0" borderId="26" xfId="0" applyFont="1" applyBorder="1" applyAlignment="1">
      <alignment vertical="top" wrapText="1"/>
    </xf>
    <xf numFmtId="42" fontId="8" fillId="0" borderId="0" xfId="0" applyNumberFormat="1" applyFont="1" applyFill="1" applyBorder="1" applyAlignment="1">
      <alignment vertical="top" wrapText="1"/>
    </xf>
    <xf numFmtId="49" fontId="7" fillId="3" borderId="26" xfId="0" applyNumberFormat="1" applyFont="1" applyFill="1" applyBorder="1" applyAlignment="1">
      <alignment horizontal="left" vertical="top" wrapText="1"/>
    </xf>
    <xf numFmtId="49" fontId="8" fillId="3" borderId="26" xfId="0" applyNumberFormat="1" applyFont="1" applyFill="1" applyBorder="1" applyAlignment="1">
      <alignment horizontal="left" vertical="top" wrapText="1"/>
    </xf>
    <xf numFmtId="0" fontId="5" fillId="3" borderId="26" xfId="0" applyFont="1" applyFill="1" applyBorder="1" applyAlignment="1">
      <alignment horizontal="right" vertical="top" wrapText="1"/>
    </xf>
    <xf numFmtId="49" fontId="11" fillId="0" borderId="26" xfId="0" applyNumberFormat="1" applyFont="1" applyFill="1" applyBorder="1" applyAlignment="1">
      <alignment horizontal="left" vertical="top" wrapText="1"/>
    </xf>
    <xf numFmtId="0" fontId="6" fillId="0" borderId="8" xfId="0" applyFont="1" applyFill="1" applyBorder="1" applyAlignment="1">
      <alignment horizontal="left" vertical="top" wrapText="1"/>
    </xf>
    <xf numFmtId="0" fontId="0" fillId="0" borderId="0" xfId="0" applyFont="1" applyFill="1" applyBorder="1" applyAlignment="1">
      <alignment horizontal="center" vertical="top" wrapText="1"/>
    </xf>
    <xf numFmtId="0" fontId="14" fillId="0" borderId="0" xfId="0" applyFont="1" applyFill="1" applyBorder="1" applyAlignment="1">
      <alignment horizontal="left" vertical="top" wrapText="1"/>
    </xf>
    <xf numFmtId="0" fontId="15" fillId="5" borderId="0" xfId="0" applyFont="1" applyFill="1" applyBorder="1" applyAlignment="1">
      <alignment horizontal="left" vertical="top" wrapText="1"/>
    </xf>
    <xf numFmtId="0" fontId="7" fillId="0" borderId="0" xfId="0" applyFont="1" applyFill="1" applyBorder="1" applyAlignment="1">
      <alignment vertical="top" wrapText="1"/>
    </xf>
    <xf numFmtId="0" fontId="5" fillId="0" borderId="3" xfId="0" applyFont="1" applyBorder="1" applyAlignment="1">
      <alignment horizontal="left" vertical="top" wrapText="1"/>
    </xf>
    <xf numFmtId="0" fontId="1" fillId="0" borderId="0" xfId="0" applyFont="1" applyAlignment="1">
      <alignment vertical="top" wrapText="1"/>
    </xf>
    <xf numFmtId="0" fontId="5" fillId="0" borderId="23" xfId="0" applyFont="1" applyFill="1" applyBorder="1" applyAlignment="1">
      <alignment horizontal="right" vertical="top" wrapText="1"/>
    </xf>
    <xf numFmtId="0" fontId="6" fillId="0" borderId="26" xfId="0" applyFont="1" applyBorder="1" applyAlignment="1">
      <alignment vertical="top" wrapText="1"/>
    </xf>
    <xf numFmtId="42" fontId="5" fillId="0" borderId="28" xfId="0" applyNumberFormat="1" applyFont="1" applyFill="1" applyBorder="1" applyAlignment="1">
      <alignment horizontal="right" vertical="top" wrapText="1"/>
    </xf>
    <xf numFmtId="0" fontId="7" fillId="0" borderId="0" xfId="0" applyNumberFormat="1" applyFont="1" applyFill="1" applyBorder="1" applyAlignment="1">
      <alignment horizontal="right" vertical="top" wrapText="1"/>
    </xf>
    <xf numFmtId="0" fontId="5" fillId="0" borderId="0" xfId="0" applyNumberFormat="1" applyFont="1" applyFill="1" applyBorder="1" applyAlignment="1">
      <alignment horizontal="right" vertical="top" wrapText="1"/>
    </xf>
    <xf numFmtId="42" fontId="7" fillId="0" borderId="0" xfId="0" applyNumberFormat="1" applyFont="1" applyFill="1" applyBorder="1" applyAlignment="1">
      <alignment horizontal="center" vertical="top" wrapText="1"/>
    </xf>
    <xf numFmtId="0" fontId="5" fillId="0" borderId="26" xfId="0" applyFont="1" applyFill="1" applyBorder="1" applyAlignment="1">
      <alignment horizontal="right" vertical="top" wrapText="1"/>
    </xf>
    <xf numFmtId="0" fontId="4" fillId="0" borderId="26" xfId="0" applyFont="1" applyFill="1" applyBorder="1" applyAlignment="1">
      <alignment vertical="top" wrapText="1"/>
    </xf>
    <xf numFmtId="0" fontId="13" fillId="0" borderId="13" xfId="0" applyFont="1" applyFill="1" applyBorder="1" applyAlignment="1">
      <alignment horizontal="right" vertical="top" wrapText="1"/>
    </xf>
    <xf numFmtId="0" fontId="1" fillId="0" borderId="0" xfId="0" applyFont="1" applyAlignment="1">
      <alignment horizontal="left" vertical="top" wrapText="1"/>
    </xf>
    <xf numFmtId="0" fontId="1" fillId="4" borderId="0" xfId="0" applyFont="1" applyFill="1" applyAlignment="1">
      <alignment horizontal="left" vertical="top" wrapText="1"/>
    </xf>
    <xf numFmtId="42" fontId="1" fillId="2" borderId="0" xfId="0" applyNumberFormat="1" applyFont="1" applyFill="1" applyBorder="1" applyAlignment="1">
      <alignment horizontal="left" vertical="top" wrapText="1"/>
    </xf>
    <xf numFmtId="0" fontId="5" fillId="0" borderId="23" xfId="0" applyFont="1" applyBorder="1" applyAlignment="1">
      <alignment horizontal="right" vertical="top" wrapText="1"/>
    </xf>
    <xf numFmtId="0" fontId="1" fillId="4" borderId="26"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32" xfId="0" applyFont="1" applyFill="1" applyBorder="1" applyAlignment="1">
      <alignment horizontal="left" vertical="top" wrapText="1"/>
    </xf>
    <xf numFmtId="42" fontId="1" fillId="0" borderId="28" xfId="0" applyNumberFormat="1" applyFont="1" applyFill="1" applyBorder="1" applyAlignment="1">
      <alignment horizontal="left" vertical="top" wrapText="1"/>
    </xf>
    <xf numFmtId="0" fontId="1" fillId="0" borderId="0" xfId="0" applyFont="1" applyAlignment="1">
      <alignment vertical="top" wrapText="1"/>
    </xf>
    <xf numFmtId="0" fontId="1" fillId="0" borderId="23" xfId="0" applyFont="1" applyBorder="1" applyAlignment="1">
      <alignment horizontal="left" vertical="top" wrapText="1"/>
    </xf>
    <xf numFmtId="0" fontId="1" fillId="4" borderId="0" xfId="0" applyFont="1" applyFill="1" applyBorder="1" applyAlignment="1">
      <alignment horizontal="left" vertical="top" wrapText="1"/>
    </xf>
    <xf numFmtId="42" fontId="5" fillId="0" borderId="14" xfId="0" applyNumberFormat="1" applyFont="1" applyBorder="1" applyAlignment="1">
      <alignment horizontal="left" vertical="top" wrapText="1"/>
    </xf>
    <xf numFmtId="42" fontId="1" fillId="0" borderId="1" xfId="0" applyNumberFormat="1" applyFont="1" applyBorder="1" applyAlignment="1">
      <alignment horizontal="left" vertical="top" wrapText="1"/>
    </xf>
    <xf numFmtId="0" fontId="8" fillId="0" borderId="30" xfId="0" applyFont="1" applyFill="1" applyBorder="1" applyAlignment="1">
      <alignment horizontal="left" vertical="top" wrapText="1"/>
    </xf>
    <xf numFmtId="0" fontId="5" fillId="0" borderId="28" xfId="0" applyFont="1" applyFill="1" applyBorder="1" applyAlignment="1">
      <alignment horizontal="right" vertical="top" wrapText="1"/>
    </xf>
    <xf numFmtId="42" fontId="1" fillId="0" borderId="14" xfId="0" applyNumberFormat="1" applyFont="1" applyBorder="1" applyAlignment="1">
      <alignment horizontal="left" vertical="top" wrapText="1"/>
    </xf>
    <xf numFmtId="42" fontId="7" fillId="2" borderId="29" xfId="0" applyNumberFormat="1" applyFont="1" applyFill="1" applyBorder="1" applyAlignment="1">
      <alignment horizontal="right" vertical="top" wrapText="1"/>
    </xf>
    <xf numFmtId="42" fontId="8" fillId="2" borderId="29" xfId="0" applyNumberFormat="1" applyFont="1" applyFill="1" applyBorder="1" applyAlignment="1">
      <alignment horizontal="right" vertical="top" wrapText="1"/>
    </xf>
    <xf numFmtId="0" fontId="1" fillId="0" borderId="1" xfId="0" applyNumberFormat="1" applyFont="1" applyBorder="1" applyAlignment="1">
      <alignment horizontal="left" vertical="top" wrapText="1"/>
    </xf>
    <xf numFmtId="10" fontId="1" fillId="0" borderId="0" xfId="0" applyNumberFormat="1" applyFont="1" applyAlignment="1">
      <alignment horizontal="left" vertical="top" wrapText="1"/>
    </xf>
    <xf numFmtId="10" fontId="1" fillId="0" borderId="0" xfId="0" applyNumberFormat="1" applyFont="1" applyFill="1" applyBorder="1" applyAlignment="1">
      <alignment horizontal="left" vertical="top" wrapText="1"/>
    </xf>
    <xf numFmtId="10" fontId="5" fillId="0" borderId="0" xfId="0" applyNumberFormat="1" applyFont="1" applyFill="1" applyBorder="1" applyAlignment="1">
      <alignment horizontal="left" vertical="top" wrapText="1"/>
    </xf>
    <xf numFmtId="10" fontId="1" fillId="0" borderId="0" xfId="0" applyNumberFormat="1" applyFont="1" applyBorder="1" applyAlignment="1">
      <alignment horizontal="left" vertical="top" wrapText="1"/>
    </xf>
    <xf numFmtId="10" fontId="5" fillId="2" borderId="12" xfId="0" applyNumberFormat="1" applyFont="1" applyFill="1" applyBorder="1" applyAlignment="1">
      <alignment horizontal="left" vertical="top" wrapText="1"/>
    </xf>
    <xf numFmtId="10" fontId="9" fillId="4" borderId="3" xfId="0" applyNumberFormat="1" applyFont="1" applyFill="1" applyBorder="1" applyAlignment="1">
      <alignment horizontal="left" vertical="top" wrapText="1"/>
    </xf>
    <xf numFmtId="10" fontId="1" fillId="0" borderId="1" xfId="0" applyNumberFormat="1" applyFont="1" applyBorder="1" applyAlignment="1">
      <alignment horizontal="left" vertical="top" wrapText="1"/>
    </xf>
    <xf numFmtId="10" fontId="1" fillId="4" borderId="0" xfId="0" applyNumberFormat="1" applyFont="1" applyFill="1" applyBorder="1" applyAlignment="1">
      <alignment horizontal="left" vertical="top" wrapText="1"/>
    </xf>
    <xf numFmtId="49" fontId="16" fillId="4" borderId="26" xfId="0" applyNumberFormat="1" applyFont="1" applyFill="1" applyBorder="1" applyAlignment="1">
      <alignment horizontal="left" vertical="top" wrapText="1"/>
    </xf>
    <xf numFmtId="0" fontId="1" fillId="0" borderId="26" xfId="0" applyFont="1" applyBorder="1" applyAlignment="1">
      <alignment horizontal="left" vertical="top" wrapText="1"/>
    </xf>
    <xf numFmtId="0" fontId="7" fillId="2" borderId="2" xfId="0" applyFont="1" applyFill="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0" fontId="10" fillId="4"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1" fillId="0" borderId="0" xfId="0" applyFont="1" applyFill="1" applyBorder="1" applyAlignment="1">
      <alignment horizontal="left" vertical="top" wrapText="1"/>
    </xf>
    <xf numFmtId="10" fontId="5" fillId="0" borderId="0" xfId="0" applyNumberFormat="1" applyFont="1" applyBorder="1" applyAlignment="1">
      <alignment horizontal="center" vertical="top" wrapText="1"/>
    </xf>
    <xf numFmtId="0" fontId="5" fillId="0" borderId="0" xfId="0" applyFont="1" applyBorder="1" applyAlignment="1">
      <alignment horizontal="center" vertical="top" wrapText="1"/>
    </xf>
    <xf numFmtId="0" fontId="7" fillId="0" borderId="1" xfId="0" applyFont="1" applyFill="1" applyBorder="1" applyAlignment="1">
      <alignment horizontal="left" vertical="top" wrapText="1"/>
    </xf>
    <xf numFmtId="10" fontId="8" fillId="2" borderId="1" xfId="0" applyNumberFormat="1" applyFont="1" applyFill="1" applyBorder="1" applyAlignment="1">
      <alignment horizontal="left" vertical="top" wrapText="1"/>
    </xf>
    <xf numFmtId="10" fontId="1" fillId="0" borderId="0" xfId="0" applyNumberFormat="1" applyFont="1" applyFill="1" applyBorder="1" applyAlignment="1">
      <alignment horizontal="center" vertical="top" wrapText="1"/>
    </xf>
    <xf numFmtId="10" fontId="1" fillId="0" borderId="0" xfId="0" applyNumberFormat="1" applyFont="1" applyAlignment="1">
      <alignment vertical="top" wrapText="1"/>
    </xf>
    <xf numFmtId="10" fontId="8" fillId="0" borderId="23" xfId="0" applyNumberFormat="1" applyFont="1" applyFill="1" applyBorder="1" applyAlignment="1">
      <alignment horizontal="right" vertical="top" wrapText="1"/>
    </xf>
    <xf numFmtId="10" fontId="1" fillId="0" borderId="25" xfId="0" applyNumberFormat="1" applyFont="1" applyFill="1" applyBorder="1" applyAlignment="1">
      <alignment horizontal="right" vertical="top" wrapText="1"/>
    </xf>
    <xf numFmtId="0" fontId="1" fillId="0" borderId="0" xfId="0" applyFont="1" applyAlignment="1">
      <alignment vertical="top" wrapText="1"/>
    </xf>
    <xf numFmtId="0" fontId="13" fillId="6" borderId="13" xfId="0" applyFont="1" applyFill="1" applyBorder="1" applyAlignment="1">
      <alignment horizontal="right" vertical="top" wrapText="1"/>
    </xf>
    <xf numFmtId="0" fontId="1" fillId="6" borderId="0" xfId="0" applyFont="1" applyFill="1" applyBorder="1" applyAlignment="1">
      <alignment horizontal="right" vertical="top" wrapText="1"/>
    </xf>
    <xf numFmtId="42" fontId="1" fillId="6" borderId="0" xfId="0" applyNumberFormat="1" applyFont="1" applyFill="1" applyBorder="1" applyAlignment="1">
      <alignment horizontal="right" vertical="top" wrapText="1"/>
    </xf>
    <xf numFmtId="42" fontId="8" fillId="6" borderId="0" xfId="0" applyNumberFormat="1" applyFont="1" applyFill="1" applyBorder="1" applyAlignment="1">
      <alignment horizontal="right" vertical="top" wrapText="1"/>
    </xf>
    <xf numFmtId="164" fontId="1" fillId="6" borderId="0" xfId="0" applyNumberFormat="1" applyFont="1" applyFill="1" applyBorder="1" applyAlignment="1">
      <alignment horizontal="right" vertical="top" wrapText="1"/>
    </xf>
    <xf numFmtId="42" fontId="8" fillId="6" borderId="28" xfId="0" applyNumberFormat="1" applyFont="1" applyFill="1" applyBorder="1" applyAlignment="1">
      <alignment horizontal="right" vertical="top" wrapText="1"/>
    </xf>
    <xf numFmtId="42" fontId="8" fillId="6" borderId="25" xfId="0" applyNumberFormat="1" applyFont="1" applyFill="1" applyBorder="1" applyAlignment="1">
      <alignment horizontal="right" vertical="top" wrapText="1"/>
    </xf>
    <xf numFmtId="10" fontId="1" fillId="6" borderId="25" xfId="0" applyNumberFormat="1" applyFont="1" applyFill="1" applyBorder="1" applyAlignment="1">
      <alignment horizontal="right" vertical="top" wrapText="1"/>
    </xf>
    <xf numFmtId="0" fontId="8" fillId="6" borderId="0" xfId="0" applyFont="1" applyFill="1" applyBorder="1" applyAlignment="1">
      <alignment horizontal="right" vertical="top" wrapText="1"/>
    </xf>
    <xf numFmtId="0" fontId="1" fillId="6" borderId="0" xfId="0" applyNumberFormat="1" applyFont="1" applyFill="1" applyBorder="1" applyAlignment="1">
      <alignment horizontal="right" vertical="top" wrapText="1"/>
    </xf>
    <xf numFmtId="42" fontId="10" fillId="6" borderId="0" xfId="0" applyNumberFormat="1" applyFont="1" applyFill="1" applyBorder="1" applyAlignment="1">
      <alignment horizontal="right" vertical="top" wrapText="1"/>
    </xf>
    <xf numFmtId="42" fontId="8" fillId="6" borderId="0" xfId="0" applyNumberFormat="1" applyFont="1" applyFill="1" applyBorder="1" applyAlignment="1">
      <alignment vertical="top" wrapText="1"/>
    </xf>
    <xf numFmtId="0" fontId="1" fillId="6" borderId="28" xfId="0" applyFont="1" applyFill="1" applyBorder="1" applyAlignment="1">
      <alignment horizontal="right" vertical="top" wrapText="1"/>
    </xf>
    <xf numFmtId="42" fontId="1" fillId="6" borderId="28" xfId="0" applyNumberFormat="1" applyFont="1" applyFill="1" applyBorder="1" applyAlignment="1">
      <alignment horizontal="right" vertical="top" wrapText="1"/>
    </xf>
    <xf numFmtId="42" fontId="1" fillId="6" borderId="25" xfId="0" applyNumberFormat="1" applyFont="1" applyFill="1" applyBorder="1" applyAlignment="1">
      <alignment horizontal="right" vertical="top" wrapText="1"/>
    </xf>
    <xf numFmtId="0" fontId="1" fillId="6" borderId="1" xfId="0" applyFont="1" applyFill="1" applyBorder="1" applyAlignment="1">
      <alignment horizontal="left" vertical="top" wrapText="1"/>
    </xf>
    <xf numFmtId="0" fontId="1" fillId="0" borderId="0" xfId="0" applyFont="1" applyAlignment="1">
      <alignment vertical="top" wrapText="1"/>
    </xf>
    <xf numFmtId="0" fontId="1" fillId="4" borderId="0" xfId="0" applyFont="1" applyFill="1" applyAlignment="1">
      <alignment horizontal="center" vertical="top" wrapText="1"/>
    </xf>
    <xf numFmtId="0" fontId="1" fillId="0" borderId="0" xfId="0" applyFont="1" applyAlignment="1">
      <alignment vertical="top" wrapText="1"/>
    </xf>
    <xf numFmtId="0" fontId="1" fillId="0" borderId="0" xfId="0" applyFont="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top" wrapText="1"/>
    </xf>
    <xf numFmtId="0" fontId="8" fillId="3" borderId="1" xfId="0" applyFont="1" applyFill="1" applyBorder="1" applyAlignment="1">
      <alignment horizontal="center" vertical="top" wrapText="1"/>
    </xf>
    <xf numFmtId="0" fontId="1" fillId="0" borderId="1" xfId="0" applyFont="1" applyBorder="1" applyAlignment="1">
      <alignment horizontal="left" vertical="top" wrapText="1"/>
    </xf>
    <xf numFmtId="0" fontId="1" fillId="6" borderId="1" xfId="0" applyFont="1" applyFill="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8" fillId="0" borderId="33" xfId="0" applyFont="1" applyFill="1" applyBorder="1" applyAlignment="1">
      <alignment horizontal="center" vertical="top" wrapText="1"/>
    </xf>
    <xf numFmtId="0" fontId="8" fillId="0" borderId="33" xfId="0" applyFont="1" applyFill="1" applyBorder="1" applyAlignment="1">
      <alignment horizontal="left" vertical="top" wrapText="1"/>
    </xf>
    <xf numFmtId="0" fontId="8" fillId="0" borderId="30" xfId="0" applyFont="1" applyFill="1" applyBorder="1" applyAlignment="1">
      <alignment horizontal="center" vertical="top" wrapText="1"/>
    </xf>
    <xf numFmtId="0" fontId="8" fillId="3" borderId="33" xfId="0" applyFont="1" applyFill="1" applyBorder="1" applyAlignment="1">
      <alignment horizontal="center" vertical="top" wrapText="1"/>
    </xf>
    <xf numFmtId="0" fontId="8" fillId="3" borderId="30" xfId="0" applyFont="1" applyFill="1" applyBorder="1" applyAlignment="1">
      <alignment horizontal="center" vertical="top" wrapText="1"/>
    </xf>
    <xf numFmtId="0" fontId="8" fillId="3" borderId="30" xfId="0" applyFont="1" applyFill="1" applyBorder="1" applyAlignment="1">
      <alignment horizontal="left" vertical="top" wrapText="1"/>
    </xf>
    <xf numFmtId="0" fontId="8" fillId="3" borderId="33" xfId="0" applyFont="1" applyFill="1" applyBorder="1" applyAlignment="1">
      <alignment horizontal="left" vertical="top" wrapText="1"/>
    </xf>
    <xf numFmtId="0" fontId="1" fillId="0" borderId="0" xfId="0" applyFont="1" applyBorder="1" applyAlignment="1">
      <alignment horizontal="center" vertical="top" wrapText="1"/>
    </xf>
    <xf numFmtId="0" fontId="8" fillId="0" borderId="0" xfId="0" applyFont="1" applyAlignment="1">
      <alignment horizontal="left" vertical="top" wrapText="1"/>
    </xf>
    <xf numFmtId="0" fontId="1" fillId="0" borderId="1" xfId="0" applyFont="1" applyBorder="1" applyAlignment="1">
      <alignment horizontal="left" vertical="top" wrapText="1"/>
    </xf>
    <xf numFmtId="0" fontId="1" fillId="6" borderId="1" xfId="0" applyFont="1" applyFill="1" applyBorder="1" applyAlignment="1">
      <alignment horizontal="left" vertical="top" wrapText="1"/>
    </xf>
    <xf numFmtId="9" fontId="1" fillId="6" borderId="1" xfId="0" applyNumberFormat="1" applyFont="1" applyFill="1" applyBorder="1" applyAlignment="1">
      <alignment horizontal="left" vertical="top" wrapText="1"/>
    </xf>
    <xf numFmtId="4" fontId="1" fillId="6" borderId="1" xfId="0" applyNumberFormat="1" applyFont="1" applyFill="1" applyBorder="1" applyAlignment="1">
      <alignment horizontal="left" vertical="top" wrapText="1"/>
    </xf>
    <xf numFmtId="9" fontId="1" fillId="0" borderId="1" xfId="0" applyNumberFormat="1" applyFont="1" applyFill="1" applyBorder="1" applyAlignment="1">
      <alignment horizontal="left" vertical="top" wrapText="1"/>
    </xf>
    <xf numFmtId="10" fontId="1" fillId="6" borderId="1" xfId="0" applyNumberFormat="1" applyFont="1" applyFill="1" applyBorder="1" applyAlignment="1">
      <alignment horizontal="left" vertical="top" wrapText="1"/>
    </xf>
    <xf numFmtId="3" fontId="1" fillId="6" borderId="1" xfId="0" applyNumberFormat="1" applyFont="1" applyFill="1" applyBorder="1" applyAlignment="1">
      <alignment horizontal="left" vertical="top" wrapText="1"/>
    </xf>
    <xf numFmtId="3" fontId="1" fillId="0" borderId="1" xfId="0" applyNumberFormat="1" applyFont="1" applyFill="1" applyBorder="1" applyAlignment="1">
      <alignment horizontal="left" vertical="top" wrapText="1"/>
    </xf>
    <xf numFmtId="10" fontId="1" fillId="0" borderId="1" xfId="0" applyNumberFormat="1"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6"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49" fontId="1" fillId="0" borderId="0" xfId="0" applyNumberFormat="1" applyFont="1" applyBorder="1" applyAlignment="1">
      <alignment horizontal="center" vertical="top" wrapText="1"/>
    </xf>
    <xf numFmtId="10" fontId="1" fillId="0" borderId="0" xfId="0" applyNumberFormat="1" applyFont="1" applyAlignment="1">
      <alignment horizontal="center" vertical="top" wrapText="1"/>
    </xf>
    <xf numFmtId="14" fontId="1" fillId="0" borderId="0" xfId="0" applyNumberFormat="1" applyFont="1" applyBorder="1" applyAlignment="1">
      <alignment horizontal="center" vertical="top" wrapText="1"/>
    </xf>
    <xf numFmtId="0" fontId="7" fillId="0" borderId="0" xfId="0" applyFont="1" applyFill="1" applyBorder="1" applyAlignment="1">
      <alignment horizontal="center" vertical="top" wrapText="1"/>
    </xf>
    <xf numFmtId="0" fontId="7" fillId="2" borderId="2" xfId="0" applyFont="1" applyFill="1" applyBorder="1" applyAlignment="1">
      <alignment horizontal="center" vertical="top" wrapText="1"/>
    </xf>
    <xf numFmtId="10" fontId="7" fillId="2" borderId="2" xfId="0" applyNumberFormat="1" applyFont="1" applyFill="1" applyBorder="1" applyAlignment="1">
      <alignment horizontal="center" vertical="top" wrapText="1"/>
    </xf>
    <xf numFmtId="0" fontId="7" fillId="6" borderId="31" xfId="0" applyFont="1" applyFill="1" applyBorder="1" applyAlignment="1">
      <alignment horizontal="center" vertical="top" wrapText="1"/>
    </xf>
    <xf numFmtId="10" fontId="8" fillId="6" borderId="31" xfId="0" applyNumberFormat="1" applyFont="1" applyFill="1" applyBorder="1" applyAlignment="1">
      <alignment horizontal="center" vertical="top" wrapText="1"/>
    </xf>
    <xf numFmtId="0" fontId="8" fillId="6" borderId="31" xfId="0" applyFont="1" applyFill="1" applyBorder="1" applyAlignment="1">
      <alignment horizontal="center" vertical="top" wrapText="1"/>
    </xf>
    <xf numFmtId="0" fontId="7" fillId="6" borderId="1" xfId="0" applyFont="1" applyFill="1" applyBorder="1" applyAlignment="1">
      <alignment horizontal="center" vertical="top" wrapText="1"/>
    </xf>
    <xf numFmtId="10" fontId="8" fillId="6" borderId="1" xfId="0" applyNumberFormat="1" applyFont="1" applyFill="1" applyBorder="1" applyAlignment="1">
      <alignment horizontal="center" vertical="top" wrapText="1"/>
    </xf>
    <xf numFmtId="0" fontId="7" fillId="6" borderId="24" xfId="0" applyFont="1" applyFill="1" applyBorder="1" applyAlignment="1">
      <alignment horizontal="center" vertical="top" wrapText="1"/>
    </xf>
    <xf numFmtId="10" fontId="8" fillId="6" borderId="24" xfId="0" applyNumberFormat="1" applyFont="1" applyFill="1" applyBorder="1" applyAlignment="1">
      <alignment horizontal="center" vertical="top" wrapText="1"/>
    </xf>
    <xf numFmtId="0" fontId="7" fillId="3" borderId="1" xfId="0" applyFont="1" applyFill="1" applyBorder="1" applyAlignment="1">
      <alignment horizontal="center" vertical="top" wrapText="1"/>
    </xf>
    <xf numFmtId="10" fontId="8" fillId="3" borderId="1" xfId="0" applyNumberFormat="1" applyFont="1" applyFill="1" applyBorder="1" applyAlignment="1">
      <alignment horizontal="center" vertical="top" wrapText="1"/>
    </xf>
    <xf numFmtId="0" fontId="1" fillId="0" borderId="3" xfId="0" applyFont="1" applyBorder="1" applyAlignment="1">
      <alignment vertical="top" wrapText="1"/>
    </xf>
    <xf numFmtId="0" fontId="8" fillId="7" borderId="1" xfId="0" applyFont="1" applyFill="1" applyBorder="1" applyAlignment="1">
      <alignment horizontal="left" vertical="top" wrapText="1"/>
    </xf>
    <xf numFmtId="0" fontId="1" fillId="0" borderId="0" xfId="0" applyFont="1" applyFill="1" applyBorder="1" applyAlignment="1">
      <alignment horizontal="right" vertical="top"/>
    </xf>
    <xf numFmtId="0" fontId="1" fillId="6"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3" borderId="1" xfId="0" applyFont="1" applyFill="1" applyBorder="1" applyAlignment="1">
      <alignment horizontal="left" vertical="top" wrapText="1"/>
    </xf>
    <xf numFmtId="3" fontId="1" fillId="3" borderId="1" xfId="0" applyNumberFormat="1" applyFont="1" applyFill="1" applyBorder="1" applyAlignment="1">
      <alignment horizontal="left" vertical="top" wrapText="1"/>
    </xf>
    <xf numFmtId="0" fontId="1" fillId="3" borderId="1" xfId="0" applyNumberFormat="1" applyFont="1" applyFill="1" applyBorder="1" applyAlignment="1">
      <alignment horizontal="left" vertical="top" wrapText="1"/>
    </xf>
    <xf numFmtId="0" fontId="7" fillId="8" borderId="1" xfId="0" applyFont="1" applyFill="1" applyBorder="1" applyAlignment="1">
      <alignment horizontal="left" vertical="top" wrapText="1"/>
    </xf>
    <xf numFmtId="0" fontId="7" fillId="8" borderId="1" xfId="0" applyFont="1" applyFill="1" applyBorder="1" applyAlignment="1">
      <alignment horizontal="center" vertical="top" wrapText="1"/>
    </xf>
    <xf numFmtId="10" fontId="8" fillId="8" borderId="1" xfId="0" applyNumberFormat="1" applyFont="1" applyFill="1" applyBorder="1" applyAlignment="1">
      <alignment horizontal="center" vertical="top" wrapText="1"/>
    </xf>
    <xf numFmtId="0" fontId="10" fillId="4" borderId="12" xfId="0" applyFont="1" applyFill="1" applyBorder="1" applyAlignment="1">
      <alignment vertical="top" wrapText="1"/>
    </xf>
    <xf numFmtId="0" fontId="10" fillId="4" borderId="3" xfId="0" applyFont="1" applyFill="1" applyBorder="1" applyAlignment="1">
      <alignment vertical="top" wrapText="1"/>
    </xf>
    <xf numFmtId="0" fontId="10" fillId="4" borderId="12" xfId="0" applyFont="1" applyFill="1" applyBorder="1" applyAlignment="1">
      <alignment horizontal="left" vertical="top" wrapText="1"/>
    </xf>
    <xf numFmtId="0" fontId="8" fillId="3" borderId="1" xfId="0" applyFont="1" applyFill="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5" xfId="0" applyFont="1" applyBorder="1" applyAlignment="1">
      <alignment horizontal="left" vertical="top" wrapText="1"/>
    </xf>
    <xf numFmtId="0" fontId="1" fillId="3" borderId="3"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1" xfId="0" applyFont="1" applyBorder="1" applyAlignment="1">
      <alignment horizontal="left" vertical="top" wrapText="1"/>
    </xf>
    <xf numFmtId="0" fontId="8" fillId="2" borderId="7" xfId="0" applyFont="1" applyFill="1" applyBorder="1" applyAlignment="1">
      <alignment horizontal="left" vertical="top" wrapText="1"/>
    </xf>
    <xf numFmtId="0" fontId="8" fillId="0" borderId="2" xfId="0" applyFont="1" applyFill="1" applyBorder="1" applyAlignment="1">
      <alignment horizontal="center" vertical="top" wrapText="1"/>
    </xf>
    <xf numFmtId="0" fontId="8" fillId="0" borderId="34" xfId="0" applyFont="1" applyFill="1" applyBorder="1" applyAlignment="1">
      <alignment horizontal="center" vertical="top" wrapText="1"/>
    </xf>
    <xf numFmtId="0" fontId="8" fillId="3" borderId="34" xfId="0" applyFont="1" applyFill="1" applyBorder="1" applyAlignment="1">
      <alignment horizontal="center" vertical="top" wrapText="1"/>
    </xf>
    <xf numFmtId="0" fontId="5" fillId="2" borderId="3"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0" borderId="30" xfId="0" applyFont="1" applyBorder="1" applyAlignment="1">
      <alignment horizontal="left" vertical="top" wrapText="1"/>
    </xf>
    <xf numFmtId="0" fontId="9" fillId="4" borderId="1"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0" borderId="0" xfId="0" applyFont="1" applyAlignment="1">
      <alignment vertical="center" wrapText="1"/>
    </xf>
    <xf numFmtId="0" fontId="5" fillId="4" borderId="12"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3" borderId="30" xfId="0" applyFont="1" applyFill="1" applyBorder="1" applyAlignment="1">
      <alignment horizontal="left" vertical="top" wrapText="1"/>
    </xf>
    <xf numFmtId="0" fontId="8" fillId="6" borderId="3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7" fillId="0" borderId="1" xfId="0" applyFont="1" applyFill="1" applyBorder="1" applyAlignment="1">
      <alignment horizontal="center" vertical="top" wrapText="1"/>
    </xf>
    <xf numFmtId="10" fontId="8" fillId="0" borderId="1" xfId="0" applyNumberFormat="1" applyFont="1" applyFill="1" applyBorder="1" applyAlignment="1">
      <alignment horizontal="center" vertical="top" wrapText="1"/>
    </xf>
    <xf numFmtId="0" fontId="8" fillId="8" borderId="1" xfId="0" applyFont="1" applyFill="1" applyBorder="1" applyAlignment="1">
      <alignment horizontal="center" vertical="top" wrapText="1"/>
    </xf>
    <xf numFmtId="0" fontId="8" fillId="8"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1" fillId="6" borderId="1" xfId="0" applyFont="1" applyFill="1" applyBorder="1" applyAlignment="1">
      <alignment horizontal="center" vertical="top" wrapText="1"/>
    </xf>
    <xf numFmtId="0" fontId="1" fillId="0" borderId="1" xfId="0" applyFont="1" applyBorder="1" applyAlignment="1">
      <alignment horizontal="center" vertical="top" wrapText="1"/>
    </xf>
    <xf numFmtId="0" fontId="8" fillId="6" borderId="24" xfId="0" applyFont="1" applyFill="1" applyBorder="1" applyAlignment="1">
      <alignment horizontal="center" vertical="top" wrapText="1"/>
    </xf>
    <xf numFmtId="0" fontId="1" fillId="6" borderId="24" xfId="0" applyFont="1" applyFill="1" applyBorder="1" applyAlignment="1">
      <alignment horizontal="lef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left" vertical="top" wrapText="1"/>
    </xf>
    <xf numFmtId="164" fontId="8" fillId="6" borderId="0" xfId="0" applyNumberFormat="1" applyFont="1" applyFill="1" applyBorder="1" applyAlignment="1">
      <alignment horizontal="right" vertical="top" wrapText="1"/>
    </xf>
    <xf numFmtId="164" fontId="8" fillId="2" borderId="25" xfId="0" applyNumberFormat="1" applyFont="1" applyFill="1" applyBorder="1" applyAlignment="1">
      <alignment horizontal="right" vertical="top" wrapText="1"/>
    </xf>
    <xf numFmtId="164" fontId="8" fillId="6" borderId="0" xfId="0" applyNumberFormat="1" applyFont="1" applyFill="1" applyBorder="1" applyAlignment="1">
      <alignment horizontal="left" vertical="top" wrapText="1"/>
    </xf>
    <xf numFmtId="0" fontId="8" fillId="0" borderId="0" xfId="0" applyFont="1" applyAlignment="1">
      <alignment vertical="top" wrapText="1"/>
    </xf>
    <xf numFmtId="164" fontId="8" fillId="0" borderId="0" xfId="0" applyNumberFormat="1" applyFont="1" applyAlignment="1">
      <alignment horizontal="right" vertical="top" wrapText="1"/>
    </xf>
    <xf numFmtId="44" fontId="1" fillId="0" borderId="0" xfId="0" applyNumberFormat="1" applyFont="1" applyAlignment="1">
      <alignment horizontal="right" vertical="top" wrapText="1"/>
    </xf>
    <xf numFmtId="0" fontId="1" fillId="0" borderId="0" xfId="0" applyFont="1" applyAlignment="1">
      <alignment vertical="top" wrapText="1"/>
    </xf>
    <xf numFmtId="42" fontId="1" fillId="0" borderId="3" xfId="0" applyNumberFormat="1" applyFont="1" applyBorder="1" applyAlignment="1">
      <alignment horizontal="left" vertical="top" wrapText="1"/>
    </xf>
    <xf numFmtId="0" fontId="1" fillId="0" borderId="0" xfId="0" applyFont="1" applyFill="1" applyAlignment="1">
      <alignment horizontal="left" vertical="top" wrapText="1"/>
    </xf>
    <xf numFmtId="49" fontId="8" fillId="0" borderId="1" xfId="0" applyNumberFormat="1" applyFont="1" applyFill="1" applyBorder="1" applyAlignment="1">
      <alignment horizontal="left" vertical="top" wrapText="1"/>
    </xf>
    <xf numFmtId="44" fontId="1" fillId="0" borderId="1" xfId="0" applyNumberFormat="1" applyFont="1" applyFill="1" applyBorder="1" applyAlignment="1">
      <alignment horizontal="left" vertical="top" wrapText="1"/>
    </xf>
    <xf numFmtId="42" fontId="1" fillId="0" borderId="3" xfId="0" applyNumberFormat="1" applyFont="1" applyFill="1" applyBorder="1" applyAlignment="1">
      <alignment horizontal="left" vertical="top" wrapText="1"/>
    </xf>
    <xf numFmtId="42" fontId="1" fillId="0" borderId="1" xfId="0" applyNumberFormat="1" applyFont="1" applyFill="1" applyBorder="1" applyAlignment="1">
      <alignment horizontal="left" vertical="top" wrapText="1"/>
    </xf>
    <xf numFmtId="0" fontId="2" fillId="0" borderId="0" xfId="0" applyFont="1" applyFill="1" applyBorder="1" applyAlignment="1">
      <alignment vertical="top" wrapText="1"/>
    </xf>
    <xf numFmtId="0" fontId="1" fillId="0" borderId="0" xfId="0" applyFont="1" applyFill="1" applyBorder="1" applyAlignment="1">
      <alignment horizontal="center"/>
    </xf>
    <xf numFmtId="0" fontId="1" fillId="0" borderId="0" xfId="0" applyFont="1" applyFill="1" applyBorder="1"/>
    <xf numFmtId="0" fontId="1" fillId="0" borderId="1" xfId="0" applyFont="1" applyBorder="1" applyAlignment="1">
      <alignment horizontal="left" vertical="top" wrapText="1"/>
    </xf>
    <xf numFmtId="0" fontId="1" fillId="0" borderId="5" xfId="0" applyFont="1" applyBorder="1" applyAlignment="1">
      <alignment horizontal="left" vertical="top" wrapText="1"/>
    </xf>
    <xf numFmtId="0" fontId="1" fillId="0" borderId="5" xfId="0" applyFont="1" applyFill="1" applyBorder="1" applyAlignment="1">
      <alignment horizontal="left" vertical="top" wrapText="1"/>
    </xf>
    <xf numFmtId="10" fontId="1" fillId="0" borderId="3" xfId="0" applyNumberFormat="1" applyFont="1" applyBorder="1" applyAlignment="1">
      <alignment horizontal="left" vertical="top" wrapText="1"/>
    </xf>
    <xf numFmtId="10" fontId="1" fillId="0" borderId="3" xfId="0" applyNumberFormat="1" applyFont="1" applyFill="1" applyBorder="1" applyAlignment="1">
      <alignment horizontal="left" vertical="top" wrapText="1"/>
    </xf>
    <xf numFmtId="0" fontId="1" fillId="4"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vertical="top" wrapText="1"/>
    </xf>
    <xf numFmtId="0" fontId="19" fillId="0" borderId="0" xfId="0" applyFont="1" applyFill="1" applyBorder="1" applyAlignment="1">
      <alignment vertical="top"/>
    </xf>
    <xf numFmtId="0" fontId="1" fillId="0" borderId="0" xfId="0" applyFont="1" applyFill="1" applyAlignment="1">
      <alignment vertical="top"/>
    </xf>
    <xf numFmtId="0" fontId="0" fillId="0" borderId="0" xfId="0" applyFill="1" applyAlignment="1">
      <alignment vertical="top"/>
    </xf>
    <xf numFmtId="0" fontId="2" fillId="0" borderId="0" xfId="0" applyFont="1" applyFill="1" applyAlignment="1">
      <alignment horizontal="center" vertical="top" wrapText="1"/>
    </xf>
    <xf numFmtId="0" fontId="1" fillId="0" borderId="0" xfId="0" applyFont="1" applyFill="1" applyBorder="1" applyAlignment="1">
      <alignment horizontal="left" vertical="top" wrapText="1"/>
    </xf>
    <xf numFmtId="164" fontId="5" fillId="2" borderId="25" xfId="0" applyNumberFormat="1" applyFont="1" applyFill="1" applyBorder="1" applyAlignment="1">
      <alignment horizontal="right" vertical="top" wrapText="1"/>
    </xf>
    <xf numFmtId="164" fontId="5" fillId="0" borderId="28" xfId="0" applyNumberFormat="1" applyFont="1" applyFill="1" applyBorder="1" applyAlignment="1">
      <alignment horizontal="right" vertical="top" wrapText="1"/>
    </xf>
    <xf numFmtId="166" fontId="5" fillId="0" borderId="0" xfId="0" applyNumberFormat="1" applyFont="1" applyFill="1" applyBorder="1" applyAlignment="1">
      <alignment horizontal="right" vertical="top" wrapText="1"/>
    </xf>
    <xf numFmtId="166" fontId="5" fillId="2" borderId="25" xfId="0" applyNumberFormat="1" applyFont="1" applyFill="1" applyBorder="1" applyAlignment="1">
      <alignment horizontal="center" vertical="top" wrapText="1"/>
    </xf>
    <xf numFmtId="166" fontId="5" fillId="0" borderId="28" xfId="0" applyNumberFormat="1" applyFont="1" applyFill="1" applyBorder="1" applyAlignment="1">
      <alignment horizontal="right" vertical="top" wrapText="1"/>
    </xf>
    <xf numFmtId="0" fontId="1" fillId="6" borderId="0" xfId="0" applyFont="1" applyFill="1" applyBorder="1" applyAlignment="1">
      <alignment horizontal="left" vertical="top" wrapText="1"/>
    </xf>
    <xf numFmtId="0" fontId="8" fillId="0" borderId="0" xfId="0" applyFont="1" applyAlignment="1">
      <alignment horizontal="justify" vertical="center"/>
    </xf>
    <xf numFmtId="0" fontId="21" fillId="0" borderId="0" xfId="0" applyFont="1" applyAlignment="1">
      <alignment horizontal="justify" vertical="center"/>
    </xf>
    <xf numFmtId="0" fontId="21" fillId="0" borderId="0" xfId="0" applyFont="1" applyAlignment="1">
      <alignment vertical="center" wrapText="1"/>
    </xf>
    <xf numFmtId="0" fontId="1" fillId="0" borderId="0" xfId="0" applyFont="1" applyAlignment="1">
      <alignment horizontal="center" vertical="top"/>
    </xf>
    <xf numFmtId="0" fontId="8" fillId="0" borderId="0" xfId="0" applyFont="1" applyAlignment="1">
      <alignment horizontal="center" vertical="top"/>
    </xf>
    <xf numFmtId="0" fontId="21" fillId="0" borderId="0" xfId="0" applyFont="1" applyAlignment="1">
      <alignment horizontal="center" vertical="top"/>
    </xf>
    <xf numFmtId="1" fontId="1" fillId="0" borderId="1" xfId="0" applyNumberFormat="1" applyFont="1" applyFill="1" applyBorder="1" applyAlignment="1">
      <alignment horizontal="left" vertical="top" wrapText="1"/>
    </xf>
    <xf numFmtId="0" fontId="17"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7" fillId="6" borderId="1" xfId="0" applyFont="1" applyFill="1" applyBorder="1" applyAlignment="1">
      <alignment horizontal="left" vertical="top" wrapText="1"/>
    </xf>
    <xf numFmtId="0" fontId="17" fillId="6" borderId="24"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9" borderId="24" xfId="0" applyFont="1" applyFill="1" applyBorder="1" applyAlignment="1">
      <alignment horizontal="left" vertical="top" wrapText="1"/>
    </xf>
    <xf numFmtId="0" fontId="18" fillId="3" borderId="1" xfId="0" applyFont="1" applyFill="1" applyBorder="1" applyAlignment="1">
      <alignment horizontal="left" vertical="top" wrapText="1"/>
    </xf>
    <xf numFmtId="0" fontId="18" fillId="0" borderId="1" xfId="0" applyFont="1" applyBorder="1" applyAlignment="1">
      <alignment horizontal="left" vertical="top" wrapText="1"/>
    </xf>
    <xf numFmtId="0" fontId="8" fillId="3" borderId="1" xfId="0" applyFont="1" applyFill="1" applyBorder="1" applyAlignment="1">
      <alignment horizontal="left" vertical="top" wrapText="1"/>
    </xf>
    <xf numFmtId="0" fontId="8" fillId="0" borderId="1" xfId="0" applyFont="1" applyBorder="1" applyAlignment="1">
      <alignment horizontal="left" vertical="top" wrapText="1"/>
    </xf>
    <xf numFmtId="0" fontId="17" fillId="8" borderId="1" xfId="0" applyFont="1" applyFill="1" applyBorder="1" applyAlignment="1">
      <alignment horizontal="left" vertical="top" wrapText="1"/>
    </xf>
    <xf numFmtId="0" fontId="1" fillId="8" borderId="1" xfId="0" applyFont="1" applyFill="1" applyBorder="1" applyAlignment="1">
      <alignment horizontal="left" vertical="top" wrapText="1"/>
    </xf>
    <xf numFmtId="0" fontId="18" fillId="8"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18"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17" fillId="6" borderId="31" xfId="0" applyFont="1" applyFill="1" applyBorder="1" applyAlignment="1">
      <alignment horizontal="left" vertical="top" wrapText="1"/>
    </xf>
    <xf numFmtId="0" fontId="17" fillId="0" borderId="1" xfId="0" applyFont="1" applyBorder="1" applyAlignment="1">
      <alignment horizontal="left" vertical="top" wrapText="1"/>
    </xf>
    <xf numFmtId="0" fontId="1" fillId="6" borderId="31" xfId="0" applyFont="1" applyFill="1" applyBorder="1" applyAlignment="1">
      <alignment horizontal="left" vertical="top" wrapText="1"/>
    </xf>
    <xf numFmtId="0" fontId="1" fillId="6" borderId="1" xfId="0" applyFont="1" applyFill="1" applyBorder="1" applyAlignment="1">
      <alignment horizontal="left" vertical="top" wrapText="1"/>
    </xf>
    <xf numFmtId="0" fontId="5" fillId="2" borderId="0" xfId="0" applyFont="1" applyFill="1" applyBorder="1" applyAlignment="1">
      <alignment vertical="top" wrapText="1"/>
    </xf>
    <xf numFmtId="0" fontId="20" fillId="0" borderId="0" xfId="0" applyFont="1" applyAlignment="1">
      <alignment vertical="top" wrapText="1"/>
    </xf>
    <xf numFmtId="0" fontId="0" fillId="0" borderId="0" xfId="0" applyAlignment="1">
      <alignment vertical="top" wrapText="1"/>
    </xf>
    <xf numFmtId="49" fontId="1" fillId="0" borderId="3" xfId="0" applyNumberFormat="1" applyFont="1" applyBorder="1" applyAlignment="1">
      <alignment horizontal="left" vertical="top" wrapText="1"/>
    </xf>
    <xf numFmtId="0" fontId="0" fillId="0" borderId="5" xfId="0" applyBorder="1" applyAlignment="1">
      <alignment vertical="top" wrapText="1"/>
    </xf>
    <xf numFmtId="165" fontId="1" fillId="0" borderId="3" xfId="0" applyNumberFormat="1" applyFont="1" applyBorder="1" applyAlignment="1">
      <alignment horizontal="left" vertical="top" wrapText="1"/>
    </xf>
    <xf numFmtId="0" fontId="1" fillId="0" borderId="0" xfId="0" applyFont="1" applyAlignment="1">
      <alignment vertical="top" wrapText="1"/>
    </xf>
    <xf numFmtId="0" fontId="6" fillId="2" borderId="0" xfId="0" applyFont="1" applyFill="1" applyAlignment="1">
      <alignment vertical="top" wrapText="1"/>
    </xf>
    <xf numFmtId="0" fontId="1" fillId="6" borderId="2" xfId="0" applyFont="1" applyFill="1" applyBorder="1" applyAlignment="1">
      <alignment horizontal="left" vertical="top" wrapText="1"/>
    </xf>
    <xf numFmtId="0" fontId="1" fillId="6" borderId="30" xfId="0" applyFont="1" applyFill="1" applyBorder="1" applyAlignment="1">
      <alignment horizontal="left" vertical="top" wrapText="1"/>
    </xf>
    <xf numFmtId="0" fontId="0" fillId="6" borderId="30" xfId="0" applyFill="1" applyBorder="1" applyAlignment="1">
      <alignment horizontal="left" vertical="top" wrapText="1"/>
    </xf>
    <xf numFmtId="0" fontId="1" fillId="0" borderId="2" xfId="0" applyFont="1" applyFill="1" applyBorder="1" applyAlignment="1">
      <alignment horizontal="left" vertical="top" wrapText="1"/>
    </xf>
    <xf numFmtId="0" fontId="0" fillId="0" borderId="30" xfId="0" applyBorder="1" applyAlignment="1">
      <alignment horizontal="left" vertical="top" wrapText="1"/>
    </xf>
    <xf numFmtId="0" fontId="1" fillId="0" borderId="30"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30"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49" fontId="1" fillId="0" borderId="1" xfId="0" applyNumberFormat="1"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1" fillId="0" borderId="28" xfId="0" applyFont="1" applyBorder="1" applyAlignment="1">
      <alignment horizontal="left" vertical="top" wrapText="1"/>
    </xf>
    <xf numFmtId="0" fontId="0" fillId="0" borderId="28" xfId="0" applyBorder="1" applyAlignment="1">
      <alignment horizontal="left"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1" fillId="0" borderId="22" xfId="0" applyFont="1" applyBorder="1" applyAlignment="1">
      <alignment horizontal="center" vertical="top" wrapText="1"/>
    </xf>
    <xf numFmtId="0" fontId="1" fillId="0" borderId="0" xfId="0" applyFont="1" applyFill="1" applyBorder="1" applyAlignment="1">
      <alignment horizontal="left" vertical="top" wrapText="1"/>
    </xf>
    <xf numFmtId="0" fontId="0" fillId="0" borderId="27" xfId="0" applyFill="1" applyBorder="1" applyAlignment="1">
      <alignment horizontal="left" vertical="top" wrapText="1"/>
    </xf>
  </cellXfs>
  <cellStyles count="1">
    <cellStyle name="Normal" xfId="0" builtinId="0"/>
  </cellStyles>
  <dxfs count="6">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Budget\Ralph%20Bailey's%20Files\PER%20Oversight%20Committee\cap%20proj%20crryforwar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yne_LauraJ\Desktop\PER%20-%20Excel%20Template%20(July%202018)_TAKE2.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ER%20Working%20draft%2011-1-18.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ER%20-%20Excel%20Template%20(July%202018)%20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m fy17 to fy18"/>
      <sheetName val="from fy 18 to fy19"/>
    </sheetNames>
    <sheetDataSet>
      <sheetData sheetId="0"/>
      <sheetData sheetId="1">
        <row r="6">
          <cell r="C6">
            <v>39078000</v>
          </cell>
        </row>
        <row r="7">
          <cell r="C7">
            <v>39078000</v>
          </cell>
        </row>
        <row r="8">
          <cell r="C8">
            <v>39078000</v>
          </cell>
        </row>
        <row r="9">
          <cell r="C9">
            <v>39078000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
      <sheetName val="Deliverables - Potential Harm"/>
      <sheetName val="Drop Down Options"/>
      <sheetName val="Deliverables-online backup"/>
      <sheetName val="Deliverables-Ops"/>
      <sheetName val="Deliverables-Admin"/>
      <sheetName val="Deliverables-Vehicle"/>
      <sheetName val="Deliverables-GC"/>
      <sheetName val="Deliverables-OIG"/>
    </sheet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opLeftCell="A2" zoomScaleNormal="100" zoomScaleSheetLayoutView="90" workbookViewId="0">
      <pane xSplit="2" topLeftCell="C1" activePane="topRight" state="frozen"/>
      <selection pane="topRight" activeCell="E5" sqref="E5"/>
    </sheetView>
  </sheetViews>
  <sheetFormatPr defaultColWidth="9.140625" defaultRowHeight="12.75" x14ac:dyDescent="0.2"/>
  <cols>
    <col min="1" max="1" width="6.42578125" style="131" bestFit="1" customWidth="1"/>
    <col min="2" max="2" width="29" style="131" customWidth="1"/>
    <col min="3" max="3" width="41.85546875" style="131" customWidth="1"/>
    <col min="4" max="4" width="27.7109375" style="131" customWidth="1"/>
    <col min="5" max="5" width="23.42578125" style="131" customWidth="1"/>
    <col min="6" max="6" width="21.85546875" style="131" customWidth="1"/>
    <col min="7" max="7" width="17.85546875" style="131" customWidth="1"/>
    <col min="8" max="8" width="11" style="131" customWidth="1"/>
    <col min="9" max="9" width="11.5703125" style="131" customWidth="1"/>
    <col min="10" max="10" width="13.28515625" style="131" customWidth="1"/>
    <col min="11" max="11" width="12" style="131" customWidth="1"/>
    <col min="12" max="12" width="12.28515625" style="131" customWidth="1"/>
    <col min="13" max="13" width="26.140625" style="131" customWidth="1"/>
    <col min="14" max="16384" width="9.140625" style="131"/>
  </cols>
  <sheetData>
    <row r="1" spans="1:13" ht="12.75" customHeight="1" x14ac:dyDescent="0.2">
      <c r="B1" s="1" t="s">
        <v>0</v>
      </c>
      <c r="C1" s="161" t="s">
        <v>636</v>
      </c>
      <c r="D1" s="25"/>
      <c r="E1" s="25"/>
      <c r="F1" s="25"/>
      <c r="G1" s="25"/>
      <c r="H1" s="25"/>
      <c r="K1" s="13"/>
    </row>
    <row r="2" spans="1:13" ht="12.75" customHeight="1" x14ac:dyDescent="0.2">
      <c r="B2" s="1" t="s">
        <v>1</v>
      </c>
      <c r="C2" s="302">
        <v>43420</v>
      </c>
      <c r="D2" s="25"/>
      <c r="E2" s="25"/>
      <c r="F2" s="25"/>
      <c r="G2" s="25"/>
      <c r="H2" s="25"/>
      <c r="K2" s="14"/>
    </row>
    <row r="3" spans="1:13" x14ac:dyDescent="0.2">
      <c r="B3" s="36"/>
      <c r="C3" s="25"/>
      <c r="D3" s="25"/>
      <c r="E3" s="25"/>
      <c r="F3" s="25"/>
      <c r="G3" s="25"/>
      <c r="H3" s="25"/>
      <c r="K3" s="14"/>
    </row>
    <row r="4" spans="1:13" ht="161.25" customHeight="1" x14ac:dyDescent="0.2">
      <c r="A4" s="8" t="s">
        <v>5</v>
      </c>
      <c r="B4" s="26" t="s">
        <v>283</v>
      </c>
      <c r="C4" s="26" t="s">
        <v>27</v>
      </c>
      <c r="D4" s="26" t="s">
        <v>126</v>
      </c>
      <c r="E4" s="8" t="s">
        <v>281</v>
      </c>
      <c r="F4" s="26" t="s">
        <v>230</v>
      </c>
      <c r="G4" s="94" t="s">
        <v>142</v>
      </c>
      <c r="H4" s="24" t="s">
        <v>114</v>
      </c>
      <c r="I4" s="24" t="s">
        <v>115</v>
      </c>
      <c r="J4" s="24" t="s">
        <v>112</v>
      </c>
      <c r="K4" s="24" t="s">
        <v>116</v>
      </c>
      <c r="L4" s="24" t="s">
        <v>132</v>
      </c>
      <c r="M4" s="8" t="s">
        <v>280</v>
      </c>
    </row>
    <row r="5" spans="1:13" s="25" customFormat="1" ht="114.75" x14ac:dyDescent="0.2">
      <c r="A5" s="201">
        <v>1</v>
      </c>
      <c r="B5" s="201" t="s">
        <v>533</v>
      </c>
      <c r="C5" s="201" t="s">
        <v>534</v>
      </c>
      <c r="D5" s="201" t="s">
        <v>203</v>
      </c>
      <c r="E5" s="201"/>
      <c r="F5" s="200" t="s">
        <v>535</v>
      </c>
      <c r="G5" s="200" t="s">
        <v>12</v>
      </c>
      <c r="H5" s="200" t="s">
        <v>12</v>
      </c>
      <c r="I5" s="200" t="s">
        <v>11</v>
      </c>
      <c r="J5" s="200" t="s">
        <v>12</v>
      </c>
      <c r="K5" s="200" t="s">
        <v>11</v>
      </c>
      <c r="L5" s="253" t="s">
        <v>11</v>
      </c>
      <c r="M5" s="200" t="s">
        <v>740</v>
      </c>
    </row>
    <row r="6" spans="1:13" s="199" customFormat="1" ht="51.75" thickBot="1" x14ac:dyDescent="0.25">
      <c r="A6" s="208">
        <v>2</v>
      </c>
      <c r="B6" s="208" t="s">
        <v>536</v>
      </c>
      <c r="C6" s="208" t="s">
        <v>537</v>
      </c>
      <c r="D6" s="208" t="s">
        <v>203</v>
      </c>
      <c r="E6" s="208"/>
      <c r="F6" s="209" t="s">
        <v>538</v>
      </c>
      <c r="G6" s="209" t="s">
        <v>12</v>
      </c>
      <c r="H6" s="209" t="s">
        <v>12</v>
      </c>
      <c r="I6" s="209" t="s">
        <v>11</v>
      </c>
      <c r="J6" s="209" t="s">
        <v>11</v>
      </c>
      <c r="K6" s="209" t="s">
        <v>12</v>
      </c>
      <c r="L6" s="209" t="s">
        <v>11</v>
      </c>
      <c r="M6" s="209" t="s">
        <v>616</v>
      </c>
    </row>
    <row r="7" spans="1:13" s="199" customFormat="1" ht="153.75" thickTop="1" x14ac:dyDescent="0.2">
      <c r="A7" s="210">
        <v>3</v>
      </c>
      <c r="B7" s="210" t="s">
        <v>539</v>
      </c>
      <c r="C7" s="210" t="s">
        <v>615</v>
      </c>
      <c r="D7" s="210" t="s">
        <v>203</v>
      </c>
      <c r="E7" s="210"/>
      <c r="F7" s="144" t="s">
        <v>540</v>
      </c>
      <c r="G7" s="144" t="s">
        <v>12</v>
      </c>
      <c r="H7" s="144" t="s">
        <v>12</v>
      </c>
      <c r="I7" s="144" t="s">
        <v>11</v>
      </c>
      <c r="J7" s="144" t="s">
        <v>12</v>
      </c>
      <c r="K7" s="144" t="s">
        <v>12</v>
      </c>
      <c r="L7" s="144" t="s">
        <v>12</v>
      </c>
      <c r="M7" s="144"/>
    </row>
    <row r="8" spans="1:13" s="199" customFormat="1" ht="25.5" x14ac:dyDescent="0.2">
      <c r="A8" s="201">
        <v>4</v>
      </c>
      <c r="B8" s="201" t="s">
        <v>541</v>
      </c>
      <c r="C8" s="201" t="s">
        <v>542</v>
      </c>
      <c r="D8" s="201" t="s">
        <v>203</v>
      </c>
      <c r="E8" s="201"/>
      <c r="F8" s="200" t="s">
        <v>540</v>
      </c>
      <c r="G8" s="200" t="s">
        <v>12</v>
      </c>
      <c r="H8" s="200" t="s">
        <v>12</v>
      </c>
      <c r="I8" s="200" t="s">
        <v>11</v>
      </c>
      <c r="J8" s="200" t="s">
        <v>12</v>
      </c>
      <c r="K8" s="200" t="s">
        <v>12</v>
      </c>
      <c r="L8" s="200" t="s">
        <v>12</v>
      </c>
      <c r="M8" s="200"/>
    </row>
    <row r="9" spans="1:13" s="199" customFormat="1" ht="114.75" x14ac:dyDescent="0.2">
      <c r="A9" s="201">
        <v>5</v>
      </c>
      <c r="B9" s="201" t="s">
        <v>543</v>
      </c>
      <c r="C9" s="201" t="s">
        <v>544</v>
      </c>
      <c r="D9" s="201" t="s">
        <v>203</v>
      </c>
      <c r="E9" s="201"/>
      <c r="F9" s="200" t="s">
        <v>540</v>
      </c>
      <c r="G9" s="200" t="s">
        <v>12</v>
      </c>
      <c r="H9" s="200" t="s">
        <v>12</v>
      </c>
      <c r="I9" s="200" t="s">
        <v>11</v>
      </c>
      <c r="J9" s="200" t="s">
        <v>12</v>
      </c>
      <c r="K9" s="200" t="s">
        <v>12</v>
      </c>
      <c r="L9" s="200" t="s">
        <v>12</v>
      </c>
      <c r="M9" s="200"/>
    </row>
    <row r="10" spans="1:13" s="199" customFormat="1" ht="25.5" x14ac:dyDescent="0.2">
      <c r="A10" s="201">
        <v>6</v>
      </c>
      <c r="B10" s="201" t="s">
        <v>545</v>
      </c>
      <c r="C10" s="201" t="s">
        <v>546</v>
      </c>
      <c r="D10" s="201" t="s">
        <v>203</v>
      </c>
      <c r="E10" s="201"/>
      <c r="F10" s="200" t="s">
        <v>540</v>
      </c>
      <c r="G10" s="200" t="s">
        <v>12</v>
      </c>
      <c r="H10" s="200" t="s">
        <v>12</v>
      </c>
      <c r="I10" s="200" t="s">
        <v>11</v>
      </c>
      <c r="J10" s="200" t="s">
        <v>12</v>
      </c>
      <c r="K10" s="200" t="s">
        <v>12</v>
      </c>
      <c r="L10" s="200" t="s">
        <v>12</v>
      </c>
      <c r="M10" s="200"/>
    </row>
    <row r="11" spans="1:13" s="199" customFormat="1" ht="25.5" x14ac:dyDescent="0.2">
      <c r="A11" s="201">
        <v>7</v>
      </c>
      <c r="B11" s="201" t="s">
        <v>547</v>
      </c>
      <c r="C11" s="201" t="s">
        <v>548</v>
      </c>
      <c r="D11" s="201" t="s">
        <v>203</v>
      </c>
      <c r="E11" s="201"/>
      <c r="F11" s="200" t="s">
        <v>540</v>
      </c>
      <c r="G11" s="200" t="s">
        <v>12</v>
      </c>
      <c r="H11" s="200" t="s">
        <v>12</v>
      </c>
      <c r="I11" s="200" t="s">
        <v>11</v>
      </c>
      <c r="J11" s="200" t="s">
        <v>12</v>
      </c>
      <c r="K11" s="200" t="s">
        <v>12</v>
      </c>
      <c r="L11" s="200" t="s">
        <v>12</v>
      </c>
      <c r="M11" s="200"/>
    </row>
    <row r="12" spans="1:13" s="199" customFormat="1" ht="115.5" thickBot="1" x14ac:dyDescent="0.25">
      <c r="A12" s="208">
        <v>8</v>
      </c>
      <c r="B12" s="208" t="s">
        <v>549</v>
      </c>
      <c r="C12" s="208" t="s">
        <v>550</v>
      </c>
      <c r="D12" s="208" t="s">
        <v>203</v>
      </c>
      <c r="E12" s="208"/>
      <c r="F12" s="209" t="s">
        <v>540</v>
      </c>
      <c r="G12" s="209" t="s">
        <v>12</v>
      </c>
      <c r="H12" s="209" t="s">
        <v>12</v>
      </c>
      <c r="I12" s="209" t="s">
        <v>12</v>
      </c>
      <c r="J12" s="209" t="s">
        <v>12</v>
      </c>
      <c r="K12" s="209" t="s">
        <v>12</v>
      </c>
      <c r="L12" s="209" t="s">
        <v>12</v>
      </c>
      <c r="M12" s="209"/>
    </row>
    <row r="13" spans="1:13" s="199" customFormat="1" ht="128.25" thickTop="1" x14ac:dyDescent="0.2">
      <c r="A13" s="199">
        <v>9</v>
      </c>
      <c r="B13" s="210" t="s">
        <v>551</v>
      </c>
      <c r="C13" s="210" t="s">
        <v>552</v>
      </c>
      <c r="D13" s="210" t="s">
        <v>203</v>
      </c>
      <c r="E13" s="210"/>
      <c r="F13" s="144" t="s">
        <v>553</v>
      </c>
      <c r="G13" s="144" t="s">
        <v>11</v>
      </c>
      <c r="H13" s="144" t="s">
        <v>12</v>
      </c>
      <c r="I13" s="144" t="s">
        <v>11</v>
      </c>
      <c r="J13" s="144" t="s">
        <v>11</v>
      </c>
      <c r="K13" s="144" t="s">
        <v>11</v>
      </c>
      <c r="L13" s="144" t="s">
        <v>11</v>
      </c>
      <c r="M13" s="200" t="s">
        <v>754</v>
      </c>
    </row>
    <row r="14" spans="1:13" s="199" customFormat="1" ht="102" x14ac:dyDescent="0.2">
      <c r="A14" s="210">
        <v>10</v>
      </c>
      <c r="B14" s="201" t="s">
        <v>554</v>
      </c>
      <c r="C14" s="201" t="s">
        <v>555</v>
      </c>
      <c r="D14" s="201" t="s">
        <v>203</v>
      </c>
      <c r="E14" s="201"/>
      <c r="F14" s="200" t="s">
        <v>556</v>
      </c>
      <c r="G14" s="200" t="s">
        <v>11</v>
      </c>
      <c r="H14" s="200" t="s">
        <v>12</v>
      </c>
      <c r="I14" s="200" t="s">
        <v>11</v>
      </c>
      <c r="J14" s="200" t="s">
        <v>11</v>
      </c>
      <c r="K14" s="200" t="s">
        <v>11</v>
      </c>
      <c r="L14" s="200" t="s">
        <v>11</v>
      </c>
      <c r="M14" s="200" t="s">
        <v>597</v>
      </c>
    </row>
    <row r="15" spans="1:13" s="199" customFormat="1" ht="102" x14ac:dyDescent="0.2">
      <c r="A15" s="201">
        <v>11</v>
      </c>
      <c r="B15" s="201" t="s">
        <v>557</v>
      </c>
      <c r="C15" s="201" t="s">
        <v>558</v>
      </c>
      <c r="D15" s="201" t="s">
        <v>203</v>
      </c>
      <c r="E15" s="201"/>
      <c r="F15" s="200" t="s">
        <v>556</v>
      </c>
      <c r="G15" s="200" t="s">
        <v>11</v>
      </c>
      <c r="H15" s="200" t="s">
        <v>12</v>
      </c>
      <c r="I15" s="200" t="s">
        <v>11</v>
      </c>
      <c r="J15" s="200" t="s">
        <v>11</v>
      </c>
      <c r="K15" s="200" t="s">
        <v>11</v>
      </c>
      <c r="L15" s="200" t="s">
        <v>11</v>
      </c>
      <c r="M15" s="200" t="s">
        <v>597</v>
      </c>
    </row>
    <row r="16" spans="1:13" s="199" customFormat="1" ht="102" x14ac:dyDescent="0.2">
      <c r="A16" s="201">
        <v>12</v>
      </c>
      <c r="B16" s="201" t="s">
        <v>559</v>
      </c>
      <c r="C16" s="201" t="s">
        <v>560</v>
      </c>
      <c r="D16" s="201" t="s">
        <v>203</v>
      </c>
      <c r="E16" s="201"/>
      <c r="F16" s="200" t="s">
        <v>556</v>
      </c>
      <c r="G16" s="200" t="s">
        <v>11</v>
      </c>
      <c r="H16" s="200" t="s">
        <v>12</v>
      </c>
      <c r="I16" s="200" t="s">
        <v>11</v>
      </c>
      <c r="J16" s="200" t="s">
        <v>11</v>
      </c>
      <c r="K16" s="200" t="s">
        <v>11</v>
      </c>
      <c r="L16" s="200" t="s">
        <v>11</v>
      </c>
      <c r="M16" s="200" t="s">
        <v>597</v>
      </c>
    </row>
    <row r="17" spans="1:13" s="199" customFormat="1" ht="102" x14ac:dyDescent="0.2">
      <c r="A17" s="201">
        <v>13</v>
      </c>
      <c r="B17" s="201" t="s">
        <v>561</v>
      </c>
      <c r="C17" s="201" t="s">
        <v>562</v>
      </c>
      <c r="D17" s="201" t="s">
        <v>203</v>
      </c>
      <c r="E17" s="201"/>
      <c r="F17" s="200" t="s">
        <v>556</v>
      </c>
      <c r="G17" s="200" t="s">
        <v>11</v>
      </c>
      <c r="H17" s="200" t="s">
        <v>12</v>
      </c>
      <c r="I17" s="200" t="s">
        <v>11</v>
      </c>
      <c r="J17" s="200" t="s">
        <v>11</v>
      </c>
      <c r="K17" s="200" t="s">
        <v>11</v>
      </c>
      <c r="L17" s="200" t="s">
        <v>11</v>
      </c>
      <c r="M17" s="200" t="s">
        <v>597</v>
      </c>
    </row>
    <row r="18" spans="1:13" s="199" customFormat="1" ht="191.25" x14ac:dyDescent="0.2">
      <c r="A18" s="201">
        <v>14</v>
      </c>
      <c r="B18" s="201" t="s">
        <v>563</v>
      </c>
      <c r="C18" s="201" t="s">
        <v>564</v>
      </c>
      <c r="D18" s="201" t="s">
        <v>203</v>
      </c>
      <c r="E18" s="201"/>
      <c r="F18" s="200" t="s">
        <v>565</v>
      </c>
      <c r="G18" s="200" t="s">
        <v>12</v>
      </c>
      <c r="H18" s="200" t="s">
        <v>12</v>
      </c>
      <c r="I18" s="200" t="s">
        <v>11</v>
      </c>
      <c r="J18" s="200" t="s">
        <v>11</v>
      </c>
      <c r="K18" s="200" t="s">
        <v>11</v>
      </c>
      <c r="L18" s="200" t="s">
        <v>12</v>
      </c>
      <c r="M18" s="200" t="s">
        <v>753</v>
      </c>
    </row>
    <row r="19" spans="1:13" s="199" customFormat="1" ht="127.5" x14ac:dyDescent="0.2">
      <c r="A19" s="201">
        <v>15</v>
      </c>
      <c r="B19" s="201" t="s">
        <v>566</v>
      </c>
      <c r="C19" s="201" t="s">
        <v>567</v>
      </c>
      <c r="D19" s="201" t="s">
        <v>203</v>
      </c>
      <c r="E19" s="201"/>
      <c r="F19" s="200" t="s">
        <v>553</v>
      </c>
      <c r="G19" s="200" t="s">
        <v>12</v>
      </c>
      <c r="H19" s="200" t="s">
        <v>12</v>
      </c>
      <c r="I19" s="200" t="s">
        <v>11</v>
      </c>
      <c r="J19" s="200" t="s">
        <v>11</v>
      </c>
      <c r="K19" s="200" t="s">
        <v>11</v>
      </c>
      <c r="L19" s="200" t="s">
        <v>11</v>
      </c>
      <c r="M19" s="200" t="s">
        <v>741</v>
      </c>
    </row>
    <row r="20" spans="1:13" s="199" customFormat="1" ht="133.5" customHeight="1" x14ac:dyDescent="0.2">
      <c r="A20" s="201">
        <v>16</v>
      </c>
      <c r="B20" s="201" t="s">
        <v>568</v>
      </c>
      <c r="C20" s="201" t="s">
        <v>569</v>
      </c>
      <c r="D20" s="201" t="s">
        <v>203</v>
      </c>
      <c r="E20" s="201"/>
      <c r="F20" s="200" t="s">
        <v>570</v>
      </c>
      <c r="G20" s="200" t="s">
        <v>11</v>
      </c>
      <c r="H20" s="200" t="s">
        <v>12</v>
      </c>
      <c r="I20" s="200" t="s">
        <v>11</v>
      </c>
      <c r="J20" s="200" t="s">
        <v>11</v>
      </c>
      <c r="K20" s="200" t="s">
        <v>11</v>
      </c>
      <c r="L20" s="200" t="s">
        <v>12</v>
      </c>
      <c r="M20" s="200" t="s">
        <v>829</v>
      </c>
    </row>
    <row r="21" spans="1:13" s="199" customFormat="1" ht="153" x14ac:dyDescent="0.2">
      <c r="A21" s="201">
        <v>17</v>
      </c>
      <c r="B21" s="201" t="s">
        <v>571</v>
      </c>
      <c r="C21" s="201" t="s">
        <v>572</v>
      </c>
      <c r="D21" s="201" t="s">
        <v>203</v>
      </c>
      <c r="E21" s="201"/>
      <c r="F21" s="200" t="s">
        <v>570</v>
      </c>
      <c r="G21" s="200" t="s">
        <v>11</v>
      </c>
      <c r="H21" s="200" t="s">
        <v>12</v>
      </c>
      <c r="I21" s="200" t="s">
        <v>11</v>
      </c>
      <c r="J21" s="200" t="s">
        <v>11</v>
      </c>
      <c r="K21" s="200" t="s">
        <v>11</v>
      </c>
      <c r="L21" s="200" t="s">
        <v>12</v>
      </c>
      <c r="M21" s="200" t="s">
        <v>725</v>
      </c>
    </row>
    <row r="22" spans="1:13" s="199" customFormat="1" ht="51" x14ac:dyDescent="0.2">
      <c r="A22" s="201">
        <v>18</v>
      </c>
      <c r="B22" s="201" t="s">
        <v>735</v>
      </c>
      <c r="C22" s="201" t="s">
        <v>573</v>
      </c>
      <c r="D22" s="201" t="s">
        <v>203</v>
      </c>
      <c r="E22" s="201"/>
      <c r="F22" s="200" t="s">
        <v>556</v>
      </c>
      <c r="G22" s="200" t="s">
        <v>11</v>
      </c>
      <c r="H22" s="200" t="s">
        <v>11</v>
      </c>
      <c r="I22" s="200" t="s">
        <v>11</v>
      </c>
      <c r="J22" s="200" t="s">
        <v>11</v>
      </c>
      <c r="K22" s="200" t="s">
        <v>12</v>
      </c>
      <c r="L22" s="200" t="s">
        <v>12</v>
      </c>
      <c r="M22" s="200" t="s">
        <v>601</v>
      </c>
    </row>
    <row r="23" spans="1:13" s="199" customFormat="1" ht="39" thickBot="1" x14ac:dyDescent="0.25">
      <c r="A23" s="275">
        <v>19</v>
      </c>
      <c r="B23" s="211" t="s">
        <v>574</v>
      </c>
      <c r="C23" s="211" t="s">
        <v>575</v>
      </c>
      <c r="D23" s="208" t="s">
        <v>203</v>
      </c>
      <c r="E23" s="211"/>
      <c r="F23" s="209" t="s">
        <v>556</v>
      </c>
      <c r="G23" s="209" t="s">
        <v>11</v>
      </c>
      <c r="H23" s="209" t="s">
        <v>11</v>
      </c>
      <c r="I23" s="209" t="s">
        <v>11</v>
      </c>
      <c r="J23" s="209" t="s">
        <v>11</v>
      </c>
      <c r="K23" s="209" t="s">
        <v>12</v>
      </c>
      <c r="L23" s="209" t="s">
        <v>12</v>
      </c>
      <c r="M23" s="209"/>
    </row>
    <row r="24" spans="1:13" s="199" customFormat="1" ht="77.25" thickTop="1" x14ac:dyDescent="0.2">
      <c r="A24" s="277">
        <v>20</v>
      </c>
      <c r="B24" s="212" t="s">
        <v>729</v>
      </c>
      <c r="C24" s="212" t="s">
        <v>576</v>
      </c>
      <c r="D24" s="210" t="s">
        <v>203</v>
      </c>
      <c r="E24" s="212"/>
      <c r="F24" s="213" t="s">
        <v>577</v>
      </c>
      <c r="G24" s="144" t="s">
        <v>12</v>
      </c>
      <c r="H24" s="144" t="s">
        <v>12</v>
      </c>
      <c r="I24" s="144" t="s">
        <v>11</v>
      </c>
      <c r="J24" s="144" t="s">
        <v>12</v>
      </c>
      <c r="K24" s="144" t="s">
        <v>12</v>
      </c>
      <c r="L24" s="144" t="s">
        <v>12</v>
      </c>
      <c r="M24" s="144" t="s">
        <v>758</v>
      </c>
    </row>
    <row r="25" spans="1:13" s="199" customFormat="1" ht="63.75" x14ac:dyDescent="0.2">
      <c r="A25" s="212">
        <v>21</v>
      </c>
      <c r="B25" s="212" t="s">
        <v>578</v>
      </c>
      <c r="C25" s="212" t="s">
        <v>579</v>
      </c>
      <c r="D25" s="210" t="s">
        <v>203</v>
      </c>
      <c r="E25" s="212"/>
      <c r="F25" s="213" t="s">
        <v>577</v>
      </c>
      <c r="G25" s="200" t="s">
        <v>12</v>
      </c>
      <c r="H25" s="200" t="s">
        <v>12</v>
      </c>
      <c r="I25" s="200" t="s">
        <v>11</v>
      </c>
      <c r="J25" s="200" t="s">
        <v>12</v>
      </c>
      <c r="K25" s="200" t="s">
        <v>11</v>
      </c>
      <c r="L25" s="200" t="s">
        <v>11</v>
      </c>
      <c r="M25" s="266" t="s">
        <v>759</v>
      </c>
    </row>
    <row r="26" spans="1:13" s="199" customFormat="1" ht="76.5" x14ac:dyDescent="0.2">
      <c r="A26" s="212">
        <v>22</v>
      </c>
      <c r="B26" s="202" t="s">
        <v>580</v>
      </c>
      <c r="C26" s="202" t="s">
        <v>630</v>
      </c>
      <c r="D26" s="201" t="s">
        <v>203</v>
      </c>
      <c r="E26" s="202"/>
      <c r="F26" s="213" t="s">
        <v>581</v>
      </c>
      <c r="G26" s="200" t="s">
        <v>12</v>
      </c>
      <c r="H26" s="200" t="s">
        <v>12</v>
      </c>
      <c r="I26" s="200" t="s">
        <v>11</v>
      </c>
      <c r="J26" s="200" t="s">
        <v>12</v>
      </c>
      <c r="K26" s="200" t="s">
        <v>11</v>
      </c>
      <c r="L26" s="200" t="s">
        <v>11</v>
      </c>
      <c r="M26" s="266" t="s">
        <v>760</v>
      </c>
    </row>
    <row r="27" spans="1:13" s="25" customFormat="1" ht="51.75" thickBot="1" x14ac:dyDescent="0.25">
      <c r="A27" s="275">
        <v>23</v>
      </c>
      <c r="B27" s="208" t="s">
        <v>582</v>
      </c>
      <c r="C27" s="208" t="s">
        <v>583</v>
      </c>
      <c r="D27" s="208" t="s">
        <v>203</v>
      </c>
      <c r="E27" s="208"/>
      <c r="F27" s="214" t="s">
        <v>577</v>
      </c>
      <c r="G27" s="209" t="s">
        <v>11</v>
      </c>
      <c r="H27" s="209" t="s">
        <v>12</v>
      </c>
      <c r="I27" s="209" t="s">
        <v>11</v>
      </c>
      <c r="J27" s="209" t="s">
        <v>12</v>
      </c>
      <c r="K27" s="209" t="s">
        <v>11</v>
      </c>
      <c r="L27" s="209" t="s">
        <v>12</v>
      </c>
      <c r="M27" s="214" t="s">
        <v>761</v>
      </c>
    </row>
    <row r="28" spans="1:13" s="25" customFormat="1" ht="128.25" thickTop="1" x14ac:dyDescent="0.2">
      <c r="A28" s="276">
        <v>24</v>
      </c>
      <c r="B28" s="210" t="s">
        <v>584</v>
      </c>
      <c r="C28" s="210" t="s">
        <v>585</v>
      </c>
      <c r="D28" s="210" t="s">
        <v>203</v>
      </c>
      <c r="E28" s="210"/>
      <c r="F28" s="144" t="s">
        <v>586</v>
      </c>
      <c r="G28" s="144" t="s">
        <v>11</v>
      </c>
      <c r="H28" s="144" t="s">
        <v>12</v>
      </c>
      <c r="I28" s="144" t="s">
        <v>11</v>
      </c>
      <c r="J28" s="144" t="s">
        <v>11</v>
      </c>
      <c r="K28" s="144" t="s">
        <v>11</v>
      </c>
      <c r="L28" s="144" t="s">
        <v>11</v>
      </c>
      <c r="M28" s="144" t="s">
        <v>597</v>
      </c>
    </row>
    <row r="29" spans="1:13" s="199" customFormat="1" ht="102" x14ac:dyDescent="0.2">
      <c r="A29" s="210">
        <v>25</v>
      </c>
      <c r="B29" s="201" t="s">
        <v>587</v>
      </c>
      <c r="C29" s="201" t="s">
        <v>588</v>
      </c>
      <c r="D29" s="201" t="s">
        <v>203</v>
      </c>
      <c r="E29" s="201"/>
      <c r="F29" s="200" t="s">
        <v>586</v>
      </c>
      <c r="G29" s="200" t="s">
        <v>11</v>
      </c>
      <c r="H29" s="200" t="s">
        <v>12</v>
      </c>
      <c r="I29" s="200" t="s">
        <v>11</v>
      </c>
      <c r="J29" s="200" t="s">
        <v>11</v>
      </c>
      <c r="K29" s="200" t="s">
        <v>11</v>
      </c>
      <c r="L29" s="200" t="s">
        <v>11</v>
      </c>
      <c r="M29" s="200" t="s">
        <v>597</v>
      </c>
    </row>
    <row r="30" spans="1:13" s="199" customFormat="1" ht="102" x14ac:dyDescent="0.2">
      <c r="A30" s="201">
        <v>26</v>
      </c>
      <c r="B30" s="201" t="s">
        <v>589</v>
      </c>
      <c r="C30" s="201" t="s">
        <v>590</v>
      </c>
      <c r="D30" s="201" t="s">
        <v>203</v>
      </c>
      <c r="E30" s="201"/>
      <c r="F30" s="200" t="s">
        <v>586</v>
      </c>
      <c r="G30" s="200" t="s">
        <v>11</v>
      </c>
      <c r="H30" s="200" t="s">
        <v>12</v>
      </c>
      <c r="I30" s="200" t="s">
        <v>11</v>
      </c>
      <c r="J30" s="200" t="s">
        <v>11</v>
      </c>
      <c r="K30" s="200" t="s">
        <v>11</v>
      </c>
      <c r="L30" s="200" t="s">
        <v>11</v>
      </c>
      <c r="M30" s="200" t="s">
        <v>597</v>
      </c>
    </row>
    <row r="31" spans="1:13" s="199" customFormat="1" ht="102" x14ac:dyDescent="0.2">
      <c r="A31" s="201">
        <v>27</v>
      </c>
      <c r="B31" s="201" t="s">
        <v>591</v>
      </c>
      <c r="C31" s="201" t="s">
        <v>979</v>
      </c>
      <c r="D31" s="201" t="s">
        <v>203</v>
      </c>
      <c r="E31" s="201"/>
      <c r="F31" s="200" t="s">
        <v>586</v>
      </c>
      <c r="G31" s="200" t="s">
        <v>11</v>
      </c>
      <c r="H31" s="200" t="s">
        <v>12</v>
      </c>
      <c r="I31" s="200" t="s">
        <v>11</v>
      </c>
      <c r="J31" s="200" t="s">
        <v>11</v>
      </c>
      <c r="K31" s="200" t="s">
        <v>11</v>
      </c>
      <c r="L31" s="200" t="s">
        <v>11</v>
      </c>
      <c r="M31" s="200" t="s">
        <v>597</v>
      </c>
    </row>
    <row r="32" spans="1:13" s="199" customFormat="1" ht="102" x14ac:dyDescent="0.2">
      <c r="A32" s="201">
        <v>28</v>
      </c>
      <c r="B32" s="201" t="s">
        <v>591</v>
      </c>
      <c r="C32" s="217" t="s">
        <v>978</v>
      </c>
      <c r="D32" s="215" t="s">
        <v>204</v>
      </c>
      <c r="E32" s="201"/>
      <c r="F32" s="200" t="s">
        <v>586</v>
      </c>
      <c r="G32" s="200" t="s">
        <v>11</v>
      </c>
      <c r="H32" s="200" t="s">
        <v>12</v>
      </c>
      <c r="I32" s="200" t="s">
        <v>11</v>
      </c>
      <c r="J32" s="200" t="s">
        <v>11</v>
      </c>
      <c r="K32" s="200" t="s">
        <v>11</v>
      </c>
      <c r="L32" s="200" t="s">
        <v>11</v>
      </c>
      <c r="M32" s="200" t="s">
        <v>597</v>
      </c>
    </row>
    <row r="33" spans="1:13" s="199" customFormat="1" ht="127.5" x14ac:dyDescent="0.2">
      <c r="A33" s="201">
        <v>29</v>
      </c>
      <c r="B33" s="201" t="s">
        <v>592</v>
      </c>
      <c r="C33" s="201" t="s">
        <v>980</v>
      </c>
      <c r="D33" s="201" t="s">
        <v>203</v>
      </c>
      <c r="E33" s="201"/>
      <c r="F33" s="200" t="s">
        <v>586</v>
      </c>
      <c r="G33" s="200" t="s">
        <v>11</v>
      </c>
      <c r="H33" s="200" t="s">
        <v>12</v>
      </c>
      <c r="I33" s="200" t="s">
        <v>11</v>
      </c>
      <c r="J33" s="253" t="s">
        <v>11</v>
      </c>
      <c r="K33" s="200" t="s">
        <v>11</v>
      </c>
      <c r="L33" s="200" t="s">
        <v>11</v>
      </c>
      <c r="M33" s="200" t="s">
        <v>598</v>
      </c>
    </row>
    <row r="34" spans="1:13" s="25" customFormat="1" ht="384" customHeight="1" x14ac:dyDescent="0.2">
      <c r="A34" s="201">
        <v>30</v>
      </c>
      <c r="B34" s="201" t="s">
        <v>592</v>
      </c>
      <c r="C34" s="201" t="s">
        <v>981</v>
      </c>
      <c r="D34" s="201" t="s">
        <v>204</v>
      </c>
      <c r="E34" s="201"/>
      <c r="F34" s="200" t="s">
        <v>586</v>
      </c>
      <c r="G34" s="200" t="s">
        <v>11</v>
      </c>
      <c r="H34" s="200" t="s">
        <v>12</v>
      </c>
      <c r="I34" s="200" t="s">
        <v>11</v>
      </c>
      <c r="J34" s="200" t="s">
        <v>11</v>
      </c>
      <c r="K34" s="200" t="s">
        <v>11</v>
      </c>
      <c r="L34" s="200" t="s">
        <v>11</v>
      </c>
      <c r="M34" s="200" t="s">
        <v>599</v>
      </c>
    </row>
    <row r="35" spans="1:13" s="199" customFormat="1" ht="76.5" x14ac:dyDescent="0.2">
      <c r="A35" s="201">
        <v>31</v>
      </c>
      <c r="B35" s="201" t="s">
        <v>593</v>
      </c>
      <c r="C35" s="201" t="s">
        <v>594</v>
      </c>
      <c r="D35" s="201" t="s">
        <v>203</v>
      </c>
      <c r="E35" s="201"/>
      <c r="F35" s="200" t="s">
        <v>586</v>
      </c>
      <c r="G35" s="200" t="s">
        <v>11</v>
      </c>
      <c r="H35" s="200" t="s">
        <v>12</v>
      </c>
      <c r="I35" s="200" t="s">
        <v>11</v>
      </c>
      <c r="J35" s="200" t="s">
        <v>11</v>
      </c>
      <c r="K35" s="200" t="s">
        <v>11</v>
      </c>
      <c r="L35" s="200" t="s">
        <v>12</v>
      </c>
      <c r="M35" s="200" t="s">
        <v>600</v>
      </c>
    </row>
  </sheetData>
  <sheetProtection algorithmName="SHA-512" hashValue="rbAUdi6rPFg8rw1/7YPiaL6z7TCc4/Nb0Yqa7HGniHkE0lmqlbiXEjrxH2g/2PSH4GaBNLnpNToligvCg6qVqw==" saltValue="+5aoN/uFrloVcN2pa0q25Q==" spinCount="100000" sheet="1" objects="1" scenarios="1"/>
  <conditionalFormatting sqref="G1:L1048576">
    <cfRule type="cellIs" dxfId="5" priority="3" operator="equal">
      <formula>"Yes"</formula>
    </cfRule>
  </conditionalFormatting>
  <pageMargins left="0.25" right="0.25" top="0.75" bottom="0.75" header="0.3" footer="0.3"/>
  <pageSetup scale="53" fitToHeight="0" orientation="landscape" r:id="rId1"/>
  <headerFooter>
    <oddHeader>&amp;C&amp;"Arial,Bold"&amp;14&amp;UDeliverables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'C:\Users\Bayne_LauraJ\Desktop\[PER - Excel Template (July 2018)_TAKE2.xlsx]Drop Down Options'!#REF!</xm:f>
          </x14:formula1>
          <xm:sqref>D33:D35 D5:D31</xm:sqref>
        </x14:dataValidation>
        <x14:dataValidation type="list" allowBlank="1" showInputMessage="1" showErrorMessage="1">
          <x14:formula1>
            <xm:f>'Drop Down Options'!$A$23:$A$24</xm:f>
          </x14:formula1>
          <xm:sqref>G5:G35</xm:sqref>
        </x14:dataValidation>
        <x14:dataValidation type="list" allowBlank="1" showInputMessage="1" showErrorMessage="1">
          <x14:formula1>
            <xm:f>'Drop Down Options'!$A$27:$A$28</xm:f>
          </x14:formula1>
          <xm:sqref>H5:H35</xm:sqref>
        </x14:dataValidation>
        <x14:dataValidation type="list" allowBlank="1" showInputMessage="1" showErrorMessage="1">
          <x14:formula1>
            <xm:f>'Drop Down Options'!$A$31:$A$32</xm:f>
          </x14:formula1>
          <xm:sqref>I5:I35</xm:sqref>
        </x14:dataValidation>
        <x14:dataValidation type="list" allowBlank="1" showInputMessage="1" showErrorMessage="1">
          <x14:formula1>
            <xm:f>'Drop Down Options'!$A$35:$A$36</xm:f>
          </x14:formula1>
          <xm:sqref>J5:J35</xm:sqref>
        </x14:dataValidation>
        <x14:dataValidation type="list" allowBlank="1" showInputMessage="1" showErrorMessage="1">
          <x14:formula1>
            <xm:f>'Drop Down Options'!$A$39:$A$40</xm:f>
          </x14:formula1>
          <xm:sqref>K5:K35</xm:sqref>
        </x14:dataValidation>
        <x14:dataValidation type="list" allowBlank="1" showInputMessage="1" showErrorMessage="1">
          <x14:formula1>
            <xm:f>'Drop Down Options'!$A$43:$A$44</xm:f>
          </x14:formula1>
          <xm:sqref>L5:L35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zoomScale="154" zoomScaleNormal="154" zoomScaleSheetLayoutView="120" workbookViewId="0">
      <pane ySplit="4" topLeftCell="A5" activePane="bottomLeft" state="frozen"/>
      <selection pane="bottomLeft" activeCell="D6" sqref="D6"/>
    </sheetView>
  </sheetViews>
  <sheetFormatPr defaultColWidth="9.140625" defaultRowHeight="12.75" x14ac:dyDescent="0.2"/>
  <cols>
    <col min="1" max="1" width="6.42578125" style="131" bestFit="1" customWidth="1"/>
    <col min="2" max="2" width="26" style="131" customWidth="1"/>
    <col min="3" max="3" width="35.28515625" style="131" hidden="1" customWidth="1"/>
    <col min="4" max="4" width="47.42578125" style="131" customWidth="1"/>
    <col min="5" max="5" width="45.85546875" style="131" customWidth="1"/>
    <col min="6" max="6" width="35.5703125" style="131" customWidth="1"/>
    <col min="7" max="7" width="23.140625" style="131" customWidth="1"/>
    <col min="8" max="8" width="12.7109375" style="131" customWidth="1"/>
    <col min="9" max="9" width="10.5703125" style="131" customWidth="1"/>
    <col min="10" max="16384" width="9.140625" style="131"/>
  </cols>
  <sheetData>
    <row r="1" spans="1:10" ht="12.75" customHeight="1" x14ac:dyDescent="0.2">
      <c r="B1" s="120" t="s">
        <v>0</v>
      </c>
      <c r="C1" s="161"/>
      <c r="D1" s="301" t="s">
        <v>636</v>
      </c>
      <c r="E1" s="25"/>
    </row>
    <row r="2" spans="1:10" ht="12.75" customHeight="1" x14ac:dyDescent="0.2">
      <c r="B2" s="120" t="s">
        <v>1</v>
      </c>
      <c r="C2" s="161"/>
      <c r="D2" s="302">
        <v>43420</v>
      </c>
      <c r="E2" s="25"/>
    </row>
    <row r="3" spans="1:10" ht="13.5" customHeight="1" x14ac:dyDescent="0.2">
      <c r="A3" s="36"/>
      <c r="B3" s="25"/>
      <c r="C3" s="25"/>
      <c r="D3" s="25"/>
      <c r="E3" s="18"/>
    </row>
    <row r="4" spans="1:10" ht="63.75" customHeight="1" x14ac:dyDescent="0.2">
      <c r="A4" s="8" t="s">
        <v>5</v>
      </c>
      <c r="B4" s="26" t="s">
        <v>26</v>
      </c>
      <c r="C4" s="8" t="s">
        <v>279</v>
      </c>
      <c r="D4" s="8" t="s">
        <v>284</v>
      </c>
      <c r="E4" s="8" t="s">
        <v>285</v>
      </c>
      <c r="F4" s="26" t="s">
        <v>20</v>
      </c>
      <c r="H4" s="18"/>
      <c r="I4" s="18"/>
      <c r="J4" s="18"/>
    </row>
    <row r="5" spans="1:10" s="25" customFormat="1" ht="51" x14ac:dyDescent="0.2">
      <c r="A5" s="201">
        <v>1</v>
      </c>
      <c r="B5" s="201" t="s">
        <v>533</v>
      </c>
      <c r="C5" s="84"/>
      <c r="D5" s="161" t="s">
        <v>671</v>
      </c>
      <c r="E5" s="291" t="s">
        <v>757</v>
      </c>
      <c r="F5" s="161"/>
    </row>
    <row r="6" spans="1:10" s="199" customFormat="1" ht="38.25" x14ac:dyDescent="0.2">
      <c r="A6" s="201">
        <v>2</v>
      </c>
      <c r="B6" s="201" t="s">
        <v>536</v>
      </c>
      <c r="C6" s="200"/>
      <c r="D6" s="273" t="s">
        <v>676</v>
      </c>
      <c r="E6" s="291" t="s">
        <v>608</v>
      </c>
      <c r="F6" s="273" t="s">
        <v>677</v>
      </c>
    </row>
    <row r="7" spans="1:10" s="199" customFormat="1" ht="140.25" x14ac:dyDescent="0.2">
      <c r="A7" s="210">
        <v>3</v>
      </c>
      <c r="B7" s="210" t="s">
        <v>539</v>
      </c>
      <c r="C7" s="144"/>
      <c r="D7" s="280" t="s">
        <v>607</v>
      </c>
      <c r="E7" s="287" t="s">
        <v>739</v>
      </c>
      <c r="F7" s="272" t="s">
        <v>726</v>
      </c>
    </row>
    <row r="8" spans="1:10" ht="25.5" x14ac:dyDescent="0.2">
      <c r="A8" s="201">
        <v>4</v>
      </c>
      <c r="B8" s="201" t="s">
        <v>541</v>
      </c>
      <c r="C8" s="84"/>
      <c r="D8" s="161" t="s">
        <v>831</v>
      </c>
      <c r="E8" s="228" t="s">
        <v>608</v>
      </c>
      <c r="F8" s="161"/>
    </row>
    <row r="9" spans="1:10" ht="102" x14ac:dyDescent="0.2">
      <c r="A9" s="201">
        <v>5</v>
      </c>
      <c r="B9" s="201" t="s">
        <v>543</v>
      </c>
      <c r="C9" s="84"/>
      <c r="D9" s="161" t="s">
        <v>606</v>
      </c>
      <c r="E9" s="228" t="s">
        <v>608</v>
      </c>
      <c r="F9" s="161"/>
    </row>
    <row r="10" spans="1:10" ht="51" x14ac:dyDescent="0.2">
      <c r="A10" s="201">
        <v>6</v>
      </c>
      <c r="B10" s="201" t="s">
        <v>545</v>
      </c>
      <c r="C10" s="200"/>
      <c r="D10" s="206" t="s">
        <v>604</v>
      </c>
      <c r="E10" s="228" t="s">
        <v>608</v>
      </c>
      <c r="F10" s="206"/>
    </row>
    <row r="11" spans="1:10" ht="63.75" x14ac:dyDescent="0.2">
      <c r="A11" s="201">
        <v>7</v>
      </c>
      <c r="B11" s="201" t="s">
        <v>547</v>
      </c>
      <c r="C11" s="200"/>
      <c r="D11" s="206" t="s">
        <v>605</v>
      </c>
      <c r="E11" s="291" t="s">
        <v>738</v>
      </c>
      <c r="F11" s="206"/>
    </row>
    <row r="12" spans="1:10" ht="38.25" x14ac:dyDescent="0.2">
      <c r="A12" s="201">
        <v>8</v>
      </c>
      <c r="B12" s="201" t="s">
        <v>549</v>
      </c>
      <c r="C12" s="200"/>
      <c r="D12" s="206" t="s">
        <v>882</v>
      </c>
      <c r="E12" s="206" t="s">
        <v>608</v>
      </c>
      <c r="F12" s="206"/>
    </row>
    <row r="13" spans="1:10" ht="25.5" x14ac:dyDescent="0.2">
      <c r="A13" s="210">
        <v>9</v>
      </c>
      <c r="B13" s="210" t="s">
        <v>551</v>
      </c>
      <c r="C13" s="200"/>
      <c r="D13" s="206" t="s">
        <v>619</v>
      </c>
      <c r="E13" s="230" t="s">
        <v>608</v>
      </c>
      <c r="F13" s="11"/>
    </row>
    <row r="14" spans="1:10" ht="82.5" customHeight="1" x14ac:dyDescent="0.2">
      <c r="A14" s="201">
        <v>10</v>
      </c>
      <c r="B14" s="201" t="s">
        <v>554</v>
      </c>
      <c r="C14" s="200"/>
      <c r="D14" s="206" t="s">
        <v>620</v>
      </c>
      <c r="E14" s="291" t="s">
        <v>795</v>
      </c>
      <c r="F14" s="11" t="s">
        <v>727</v>
      </c>
    </row>
    <row r="15" spans="1:10" ht="38.25" x14ac:dyDescent="0.2">
      <c r="A15" s="201">
        <v>11</v>
      </c>
      <c r="B15" s="201" t="s">
        <v>557</v>
      </c>
      <c r="C15" s="200"/>
      <c r="D15" s="206" t="s">
        <v>621</v>
      </c>
      <c r="E15" s="327" t="s">
        <v>982</v>
      </c>
      <c r="F15" s="206"/>
    </row>
    <row r="16" spans="1:10" ht="102" customHeight="1" x14ac:dyDescent="0.2">
      <c r="A16" s="201">
        <v>12</v>
      </c>
      <c r="B16" s="201" t="s">
        <v>559</v>
      </c>
      <c r="C16" s="200"/>
      <c r="D16" s="206" t="s">
        <v>622</v>
      </c>
      <c r="E16" s="230" t="s">
        <v>983</v>
      </c>
      <c r="F16" s="11"/>
    </row>
    <row r="17" spans="1:6" ht="25.5" x14ac:dyDescent="0.2">
      <c r="A17" s="201">
        <v>13</v>
      </c>
      <c r="B17" s="201" t="s">
        <v>561</v>
      </c>
      <c r="C17" s="200"/>
      <c r="D17" s="206" t="s">
        <v>624</v>
      </c>
      <c r="E17" s="230" t="s">
        <v>608</v>
      </c>
      <c r="F17" s="206"/>
    </row>
    <row r="18" spans="1:6" ht="51" x14ac:dyDescent="0.2">
      <c r="A18" s="201">
        <v>14</v>
      </c>
      <c r="B18" s="201" t="s">
        <v>563</v>
      </c>
      <c r="C18" s="200"/>
      <c r="D18" s="206" t="s">
        <v>832</v>
      </c>
      <c r="E18" s="328" t="s">
        <v>608</v>
      </c>
      <c r="F18" s="11"/>
    </row>
    <row r="19" spans="1:6" ht="63.75" x14ac:dyDescent="0.2">
      <c r="A19" s="201">
        <v>15</v>
      </c>
      <c r="B19" s="201" t="s">
        <v>566</v>
      </c>
      <c r="C19" s="200"/>
      <c r="D19" s="229" t="s">
        <v>623</v>
      </c>
      <c r="E19" s="291" t="s">
        <v>736</v>
      </c>
      <c r="F19" s="206"/>
    </row>
    <row r="20" spans="1:6" ht="76.5" x14ac:dyDescent="0.2">
      <c r="A20" s="201">
        <v>16</v>
      </c>
      <c r="B20" s="201" t="s">
        <v>568</v>
      </c>
      <c r="C20" s="200"/>
      <c r="D20" s="206" t="s">
        <v>618</v>
      </c>
      <c r="E20" s="291" t="s">
        <v>737</v>
      </c>
      <c r="F20" s="206" t="s">
        <v>672</v>
      </c>
    </row>
    <row r="21" spans="1:6" ht="38.25" x14ac:dyDescent="0.2">
      <c r="A21" s="201">
        <v>17</v>
      </c>
      <c r="B21" s="201" t="s">
        <v>571</v>
      </c>
      <c r="C21" s="200"/>
      <c r="D21" s="206" t="s">
        <v>617</v>
      </c>
      <c r="E21" s="230" t="s">
        <v>608</v>
      </c>
      <c r="F21" s="206" t="s">
        <v>672</v>
      </c>
    </row>
    <row r="22" spans="1:6" ht="51" x14ac:dyDescent="0.2">
      <c r="A22" s="201">
        <v>18</v>
      </c>
      <c r="B22" s="202" t="s">
        <v>735</v>
      </c>
      <c r="C22" s="200"/>
      <c r="D22" s="11" t="s">
        <v>678</v>
      </c>
      <c r="E22" s="11" t="s">
        <v>608</v>
      </c>
      <c r="F22" s="11" t="s">
        <v>680</v>
      </c>
    </row>
    <row r="23" spans="1:6" ht="51" x14ac:dyDescent="0.2">
      <c r="A23" s="202">
        <v>19</v>
      </c>
      <c r="B23" s="202" t="s">
        <v>574</v>
      </c>
      <c r="C23" s="200"/>
      <c r="D23" s="11" t="s">
        <v>679</v>
      </c>
      <c r="E23" s="11" t="s">
        <v>608</v>
      </c>
      <c r="F23" s="11" t="s">
        <v>728</v>
      </c>
    </row>
    <row r="24" spans="1:6" ht="63.75" x14ac:dyDescent="0.2">
      <c r="A24" s="212">
        <v>20</v>
      </c>
      <c r="B24" s="212" t="s">
        <v>729</v>
      </c>
      <c r="C24" s="200"/>
      <c r="D24" s="206" t="s">
        <v>716</v>
      </c>
      <c r="E24" s="291" t="s">
        <v>626</v>
      </c>
      <c r="F24" s="206" t="s">
        <v>625</v>
      </c>
    </row>
    <row r="25" spans="1:6" ht="102" x14ac:dyDescent="0.2">
      <c r="A25" s="212">
        <v>21</v>
      </c>
      <c r="B25" s="212" t="s">
        <v>578</v>
      </c>
      <c r="C25" s="200"/>
      <c r="D25" s="206" t="s">
        <v>627</v>
      </c>
      <c r="E25" s="11" t="s">
        <v>984</v>
      </c>
      <c r="F25" s="206" t="s">
        <v>629</v>
      </c>
    </row>
    <row r="26" spans="1:6" ht="114.75" x14ac:dyDescent="0.2">
      <c r="A26" s="202">
        <v>22</v>
      </c>
      <c r="B26" s="202" t="s">
        <v>717</v>
      </c>
      <c r="C26" s="200"/>
      <c r="D26" s="216" t="s">
        <v>719</v>
      </c>
      <c r="E26" s="296" t="s">
        <v>628</v>
      </c>
      <c r="F26" s="206" t="s">
        <v>629</v>
      </c>
    </row>
    <row r="27" spans="1:6" ht="102" x14ac:dyDescent="0.2">
      <c r="A27" s="201">
        <v>23</v>
      </c>
      <c r="B27" s="201" t="s">
        <v>718</v>
      </c>
      <c r="C27" s="200"/>
      <c r="D27" s="216" t="s">
        <v>596</v>
      </c>
      <c r="E27" s="207" t="s">
        <v>595</v>
      </c>
      <c r="F27" s="206" t="s">
        <v>629</v>
      </c>
    </row>
    <row r="28" spans="1:6" ht="102" x14ac:dyDescent="0.2">
      <c r="A28" s="210">
        <v>24</v>
      </c>
      <c r="B28" s="210" t="s">
        <v>584</v>
      </c>
      <c r="C28" s="200"/>
      <c r="D28" s="206" t="s">
        <v>635</v>
      </c>
      <c r="E28" s="327" t="s">
        <v>830</v>
      </c>
      <c r="F28" s="11"/>
    </row>
    <row r="29" spans="1:6" ht="76.5" x14ac:dyDescent="0.2">
      <c r="A29" s="201">
        <v>25</v>
      </c>
      <c r="B29" s="201" t="s">
        <v>587</v>
      </c>
      <c r="C29" s="200"/>
      <c r="D29" s="206" t="s">
        <v>633</v>
      </c>
      <c r="E29" s="327" t="s">
        <v>737</v>
      </c>
      <c r="F29" s="11"/>
    </row>
    <row r="30" spans="1:6" ht="38.25" x14ac:dyDescent="0.2">
      <c r="A30" s="201">
        <v>26</v>
      </c>
      <c r="B30" s="201" t="s">
        <v>589</v>
      </c>
      <c r="C30" s="200"/>
      <c r="D30" s="206" t="s">
        <v>632</v>
      </c>
      <c r="E30" s="231" t="s">
        <v>595</v>
      </c>
      <c r="F30" s="11"/>
    </row>
    <row r="31" spans="1:6" ht="51" x14ac:dyDescent="0.2">
      <c r="A31" s="201">
        <v>27</v>
      </c>
      <c r="B31" s="201" t="s">
        <v>591</v>
      </c>
      <c r="C31" s="200"/>
      <c r="D31" s="206" t="s">
        <v>634</v>
      </c>
      <c r="E31" s="231" t="s">
        <v>734</v>
      </c>
      <c r="F31" s="206"/>
    </row>
    <row r="32" spans="1:6" ht="51" x14ac:dyDescent="0.2">
      <c r="A32" s="201">
        <v>28</v>
      </c>
      <c r="B32" s="201" t="s">
        <v>591</v>
      </c>
      <c r="C32" s="200"/>
      <c r="D32" s="231" t="s">
        <v>634</v>
      </c>
      <c r="E32" s="231" t="s">
        <v>595</v>
      </c>
      <c r="F32" s="206"/>
    </row>
    <row r="33" spans="1:6" ht="25.5" x14ac:dyDescent="0.2">
      <c r="A33" s="201">
        <v>29</v>
      </c>
      <c r="B33" s="201" t="s">
        <v>592</v>
      </c>
      <c r="C33" s="200"/>
      <c r="D33" s="256" t="s">
        <v>732</v>
      </c>
      <c r="E33" s="291" t="s">
        <v>733</v>
      </c>
      <c r="F33" s="206" t="s">
        <v>631</v>
      </c>
    </row>
    <row r="34" spans="1:6" ht="27" customHeight="1" x14ac:dyDescent="0.2">
      <c r="A34" s="201">
        <v>30</v>
      </c>
      <c r="B34" s="201" t="s">
        <v>592</v>
      </c>
      <c r="C34" s="200"/>
      <c r="D34" s="231" t="s">
        <v>732</v>
      </c>
      <c r="E34" s="291" t="s">
        <v>733</v>
      </c>
      <c r="F34" s="232" t="s">
        <v>631</v>
      </c>
    </row>
    <row r="35" spans="1:6" ht="79.5" customHeight="1" x14ac:dyDescent="0.2">
      <c r="A35" s="201">
        <v>31</v>
      </c>
      <c r="B35" s="201" t="s">
        <v>593</v>
      </c>
      <c r="C35" s="200"/>
      <c r="D35" s="206" t="s">
        <v>883</v>
      </c>
      <c r="E35" s="291" t="s">
        <v>731</v>
      </c>
      <c r="F35" s="206" t="s">
        <v>730</v>
      </c>
    </row>
  </sheetData>
  <sheetProtection algorithmName="SHA-512" hashValue="KT7MtKHYPsEh2ifrrQTAEejMWeokXUKp5Cxak+2pbWQFqh2zWa6FVuVIhokdP/JCOm25XKGIyjYheVU/ir1TOg==" saltValue="4pVmyEi8YpKuNO3+9f/cyw==" spinCount="100000" sheet="1" objects="1" scenarios="1"/>
  <pageMargins left="0.25" right="0.25" top="0.75" bottom="0.75" header="0.3" footer="0.3"/>
  <pageSetup scale="85"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
  <sheetViews>
    <sheetView topLeftCell="A109" zoomScale="90" zoomScaleNormal="90" workbookViewId="0">
      <selection activeCell="A109" sqref="A1:XFD1048576"/>
    </sheetView>
  </sheetViews>
  <sheetFormatPr defaultColWidth="9.140625" defaultRowHeight="12.75" x14ac:dyDescent="0.2"/>
  <cols>
    <col min="1" max="1" width="39.5703125" style="131" customWidth="1"/>
    <col min="2" max="2" width="64.28515625" style="131" customWidth="1"/>
    <col min="3" max="3" width="10.28515625" style="131" customWidth="1"/>
    <col min="4" max="4" width="12.5703125" style="23" customWidth="1"/>
    <col min="5" max="5" width="13.7109375" style="238" customWidth="1"/>
    <col min="6" max="7" width="14.5703125" style="131" customWidth="1"/>
    <col min="8" max="8" width="15.7109375" style="131" customWidth="1"/>
    <col min="9" max="9" width="19.42578125" style="131" customWidth="1"/>
    <col min="10" max="16384" width="9.140625" style="131"/>
  </cols>
  <sheetData>
    <row r="1" spans="1:9" x14ac:dyDescent="0.2">
      <c r="A1" s="1" t="s">
        <v>0</v>
      </c>
      <c r="B1" s="234" t="s">
        <v>636</v>
      </c>
      <c r="C1" s="13"/>
      <c r="D1" s="237"/>
    </row>
    <row r="2" spans="1:9" x14ac:dyDescent="0.2">
      <c r="A2" s="1" t="s">
        <v>1</v>
      </c>
      <c r="B2" s="235">
        <v>43420</v>
      </c>
      <c r="C2" s="14"/>
      <c r="D2" s="239"/>
    </row>
    <row r="3" spans="1:9" x14ac:dyDescent="0.2">
      <c r="A3" s="30" t="s">
        <v>16</v>
      </c>
      <c r="B3" s="5"/>
      <c r="C3" s="5"/>
      <c r="D3" s="240"/>
    </row>
    <row r="4" spans="1:9" ht="51" x14ac:dyDescent="0.2">
      <c r="A4" s="8" t="s">
        <v>240</v>
      </c>
      <c r="B4" s="233" t="s">
        <v>637</v>
      </c>
      <c r="C4" s="199"/>
      <c r="D4" s="215"/>
    </row>
    <row r="6" spans="1:9" ht="119.25" customHeight="1" thickBot="1" x14ac:dyDescent="0.25">
      <c r="A6" s="160" t="s">
        <v>19</v>
      </c>
      <c r="B6" s="160" t="s">
        <v>206</v>
      </c>
      <c r="C6" s="160" t="s">
        <v>113</v>
      </c>
      <c r="D6" s="241" t="s">
        <v>282</v>
      </c>
      <c r="E6" s="242" t="s">
        <v>216</v>
      </c>
      <c r="F6" s="160" t="s">
        <v>286</v>
      </c>
      <c r="G6" s="160" t="s">
        <v>287</v>
      </c>
      <c r="H6" s="160" t="s">
        <v>288</v>
      </c>
      <c r="I6" s="274" t="s">
        <v>229</v>
      </c>
    </row>
    <row r="7" spans="1:9" ht="26.25" customHeight="1" x14ac:dyDescent="0.2">
      <c r="A7" s="364" t="s">
        <v>638</v>
      </c>
      <c r="B7" s="366" t="s">
        <v>742</v>
      </c>
      <c r="C7" s="89" t="s">
        <v>239</v>
      </c>
      <c r="D7" s="243">
        <v>2</v>
      </c>
      <c r="E7" s="244">
        <v>0</v>
      </c>
      <c r="F7" s="245" t="s">
        <v>12</v>
      </c>
      <c r="G7" s="245" t="s">
        <v>12</v>
      </c>
      <c r="H7" s="245" t="s">
        <v>12</v>
      </c>
      <c r="I7" s="288"/>
    </row>
    <row r="8" spans="1:9" ht="26.25" customHeight="1" x14ac:dyDescent="0.2">
      <c r="A8" s="365"/>
      <c r="B8" s="367"/>
      <c r="C8" s="90" t="s">
        <v>15</v>
      </c>
      <c r="D8" s="246">
        <v>2</v>
      </c>
      <c r="E8" s="247">
        <v>0</v>
      </c>
      <c r="F8" s="289" t="s">
        <v>12</v>
      </c>
      <c r="G8" s="289" t="s">
        <v>12</v>
      </c>
      <c r="H8" s="289" t="s">
        <v>12</v>
      </c>
      <c r="I8" s="290"/>
    </row>
    <row r="9" spans="1:9" ht="26.25" customHeight="1" x14ac:dyDescent="0.2">
      <c r="A9" s="365"/>
      <c r="B9" s="367"/>
      <c r="C9" s="90" t="s">
        <v>31</v>
      </c>
      <c r="D9" s="246">
        <v>2</v>
      </c>
      <c r="E9" s="247">
        <v>0</v>
      </c>
      <c r="F9" s="289" t="s">
        <v>12</v>
      </c>
      <c r="G9" s="289" t="s">
        <v>12</v>
      </c>
      <c r="H9" s="289" t="s">
        <v>12</v>
      </c>
      <c r="I9" s="290"/>
    </row>
    <row r="10" spans="1:9" ht="16.5" customHeight="1" x14ac:dyDescent="0.2">
      <c r="A10" s="348" t="s">
        <v>639</v>
      </c>
      <c r="B10" s="349" t="s">
        <v>796</v>
      </c>
      <c r="C10" s="173" t="s">
        <v>239</v>
      </c>
      <c r="D10" s="292">
        <v>6</v>
      </c>
      <c r="E10" s="293">
        <v>0</v>
      </c>
      <c r="F10" s="201" t="s">
        <v>12</v>
      </c>
      <c r="G10" s="201" t="s">
        <v>12</v>
      </c>
      <c r="H10" s="202" t="s">
        <v>11</v>
      </c>
      <c r="I10" s="286" t="s">
        <v>213</v>
      </c>
    </row>
    <row r="11" spans="1:9" s="96" customFormat="1" ht="16.5" customHeight="1" x14ac:dyDescent="0.2">
      <c r="A11" s="348"/>
      <c r="B11" s="349"/>
      <c r="C11" s="173" t="s">
        <v>15</v>
      </c>
      <c r="D11" s="250">
        <v>6</v>
      </c>
      <c r="E11" s="251">
        <v>0</v>
      </c>
      <c r="F11" s="201" t="s">
        <v>12</v>
      </c>
      <c r="G11" s="201" t="s">
        <v>12</v>
      </c>
      <c r="H11" s="202" t="s">
        <v>11</v>
      </c>
      <c r="I11" s="286" t="s">
        <v>213</v>
      </c>
    </row>
    <row r="12" spans="1:9" s="96" customFormat="1" ht="16.5" customHeight="1" x14ac:dyDescent="0.2">
      <c r="A12" s="348"/>
      <c r="B12" s="349"/>
      <c r="C12" s="173" t="s">
        <v>31</v>
      </c>
      <c r="D12" s="250">
        <v>7</v>
      </c>
      <c r="E12" s="251">
        <v>0.28599999999999998</v>
      </c>
      <c r="F12" s="201" t="s">
        <v>12</v>
      </c>
      <c r="G12" s="201" t="s">
        <v>12</v>
      </c>
      <c r="H12" s="202" t="s">
        <v>11</v>
      </c>
      <c r="I12" s="286" t="s">
        <v>213</v>
      </c>
    </row>
    <row r="13" spans="1:9" s="96" customFormat="1" ht="18.75" customHeight="1" x14ac:dyDescent="0.2">
      <c r="A13" s="360" t="s">
        <v>640</v>
      </c>
      <c r="B13" s="361" t="s">
        <v>641</v>
      </c>
      <c r="C13" s="260" t="s">
        <v>239</v>
      </c>
      <c r="D13" s="261">
        <v>77</v>
      </c>
      <c r="E13" s="262">
        <v>0.11799999999999999</v>
      </c>
      <c r="F13" s="294" t="s">
        <v>12</v>
      </c>
      <c r="G13" s="294" t="s">
        <v>12</v>
      </c>
      <c r="H13" s="294" t="s">
        <v>12</v>
      </c>
      <c r="I13" s="295"/>
    </row>
    <row r="14" spans="1:9" s="96" customFormat="1" ht="18.75" customHeight="1" x14ac:dyDescent="0.2">
      <c r="A14" s="360"/>
      <c r="B14" s="361"/>
      <c r="C14" s="260" t="s">
        <v>15</v>
      </c>
      <c r="D14" s="261">
        <v>81</v>
      </c>
      <c r="E14" s="262">
        <v>0.16300000000000001</v>
      </c>
      <c r="F14" s="294" t="s">
        <v>12</v>
      </c>
      <c r="G14" s="294" t="s">
        <v>12</v>
      </c>
      <c r="H14" s="294" t="s">
        <v>12</v>
      </c>
      <c r="I14" s="295"/>
    </row>
    <row r="15" spans="1:9" s="96" customFormat="1" ht="18.75" customHeight="1" x14ac:dyDescent="0.2">
      <c r="A15" s="360"/>
      <c r="B15" s="361"/>
      <c r="C15" s="260" t="s">
        <v>31</v>
      </c>
      <c r="D15" s="261">
        <v>80</v>
      </c>
      <c r="E15" s="262">
        <v>0.316</v>
      </c>
      <c r="F15" s="294" t="s">
        <v>12</v>
      </c>
      <c r="G15" s="294" t="s">
        <v>12</v>
      </c>
      <c r="H15" s="294" t="s">
        <v>12</v>
      </c>
      <c r="I15" s="295"/>
    </row>
    <row r="16" spans="1:9" s="96" customFormat="1" ht="16.5" customHeight="1" x14ac:dyDescent="0.2">
      <c r="A16" s="354" t="s">
        <v>874</v>
      </c>
      <c r="B16" s="356" t="s">
        <v>642</v>
      </c>
      <c r="C16" s="95" t="s">
        <v>239</v>
      </c>
      <c r="D16" s="250">
        <v>14</v>
      </c>
      <c r="E16" s="251">
        <v>0.28599999999999998</v>
      </c>
      <c r="F16" s="202" t="s">
        <v>12</v>
      </c>
      <c r="G16" s="202" t="s">
        <v>12</v>
      </c>
      <c r="H16" s="201" t="s">
        <v>12</v>
      </c>
      <c r="I16" s="200"/>
    </row>
    <row r="17" spans="1:9" s="96" customFormat="1" ht="16.5" customHeight="1" x14ac:dyDescent="0.2">
      <c r="A17" s="354"/>
      <c r="B17" s="356"/>
      <c r="C17" s="95" t="s">
        <v>15</v>
      </c>
      <c r="D17" s="250">
        <v>15</v>
      </c>
      <c r="E17" s="251">
        <v>0.33300000000000002</v>
      </c>
      <c r="F17" s="202" t="s">
        <v>12</v>
      </c>
      <c r="G17" s="202" t="s">
        <v>12</v>
      </c>
      <c r="H17" s="201" t="s">
        <v>12</v>
      </c>
      <c r="I17" s="200"/>
    </row>
    <row r="18" spans="1:9" ht="16.5" customHeight="1" x14ac:dyDescent="0.2">
      <c r="A18" s="354"/>
      <c r="B18" s="356"/>
      <c r="C18" s="95" t="s">
        <v>31</v>
      </c>
      <c r="D18" s="250">
        <v>14</v>
      </c>
      <c r="E18" s="251">
        <v>0.5</v>
      </c>
      <c r="F18" s="202" t="s">
        <v>12</v>
      </c>
      <c r="G18" s="202" t="s">
        <v>12</v>
      </c>
      <c r="H18" s="201" t="s">
        <v>12</v>
      </c>
      <c r="I18" s="200"/>
    </row>
    <row r="19" spans="1:9" ht="18" customHeight="1" x14ac:dyDescent="0.2">
      <c r="A19" s="362" t="s">
        <v>842</v>
      </c>
      <c r="B19" s="363" t="s">
        <v>644</v>
      </c>
      <c r="C19" s="90" t="s">
        <v>239</v>
      </c>
      <c r="D19" s="246">
        <v>20</v>
      </c>
      <c r="E19" s="247">
        <v>0.05</v>
      </c>
      <c r="F19" s="289" t="s">
        <v>12</v>
      </c>
      <c r="G19" s="289" t="s">
        <v>12</v>
      </c>
      <c r="H19" s="289" t="s">
        <v>12</v>
      </c>
      <c r="I19" s="290"/>
    </row>
    <row r="20" spans="1:9" ht="18" customHeight="1" x14ac:dyDescent="0.2">
      <c r="A20" s="362"/>
      <c r="B20" s="357"/>
      <c r="C20" s="90" t="s">
        <v>15</v>
      </c>
      <c r="D20" s="246">
        <v>21</v>
      </c>
      <c r="E20" s="247">
        <v>4.8000000000000001E-2</v>
      </c>
      <c r="F20" s="289" t="s">
        <v>12</v>
      </c>
      <c r="G20" s="289" t="s">
        <v>12</v>
      </c>
      <c r="H20" s="289" t="s">
        <v>12</v>
      </c>
      <c r="I20" s="290"/>
    </row>
    <row r="21" spans="1:9" ht="18" customHeight="1" x14ac:dyDescent="0.2">
      <c r="A21" s="362"/>
      <c r="B21" s="357"/>
      <c r="C21" s="90" t="s">
        <v>31</v>
      </c>
      <c r="D21" s="246">
        <v>21</v>
      </c>
      <c r="E21" s="247">
        <v>0.19</v>
      </c>
      <c r="F21" s="289" t="s">
        <v>12</v>
      </c>
      <c r="G21" s="289" t="s">
        <v>12</v>
      </c>
      <c r="H21" s="289" t="s">
        <v>12</v>
      </c>
      <c r="I21" s="290"/>
    </row>
    <row r="22" spans="1:9" ht="20.25" customHeight="1" x14ac:dyDescent="0.2">
      <c r="A22" s="354" t="s">
        <v>843</v>
      </c>
      <c r="B22" s="356" t="s">
        <v>645</v>
      </c>
      <c r="C22" s="95" t="s">
        <v>239</v>
      </c>
      <c r="D22" s="250">
        <v>3</v>
      </c>
      <c r="E22" s="251">
        <v>0.33300000000000002</v>
      </c>
      <c r="F22" s="202" t="s">
        <v>12</v>
      </c>
      <c r="G22" s="202" t="s">
        <v>12</v>
      </c>
      <c r="H22" s="201" t="s">
        <v>12</v>
      </c>
      <c r="I22" s="200"/>
    </row>
    <row r="23" spans="1:9" ht="20.25" customHeight="1" x14ac:dyDescent="0.2">
      <c r="A23" s="354"/>
      <c r="B23" s="356"/>
      <c r="C23" s="95" t="s">
        <v>15</v>
      </c>
      <c r="D23" s="250">
        <v>3</v>
      </c>
      <c r="E23" s="251">
        <v>0.33300000000000002</v>
      </c>
      <c r="F23" s="202" t="s">
        <v>12</v>
      </c>
      <c r="G23" s="202" t="s">
        <v>12</v>
      </c>
      <c r="H23" s="201" t="s">
        <v>12</v>
      </c>
      <c r="I23" s="200"/>
    </row>
    <row r="24" spans="1:9" ht="20.25" customHeight="1" x14ac:dyDescent="0.2">
      <c r="A24" s="354"/>
      <c r="B24" s="356"/>
      <c r="C24" s="95" t="s">
        <v>31</v>
      </c>
      <c r="D24" s="250">
        <v>2</v>
      </c>
      <c r="E24" s="251">
        <v>0.5</v>
      </c>
      <c r="F24" s="202" t="s">
        <v>12</v>
      </c>
      <c r="G24" s="202" t="s">
        <v>12</v>
      </c>
      <c r="H24" s="201" t="s">
        <v>12</v>
      </c>
      <c r="I24" s="200"/>
    </row>
    <row r="25" spans="1:9" ht="17.100000000000001" customHeight="1" x14ac:dyDescent="0.2">
      <c r="A25" s="362" t="s">
        <v>844</v>
      </c>
      <c r="B25" s="363" t="s">
        <v>646</v>
      </c>
      <c r="C25" s="90" t="s">
        <v>239</v>
      </c>
      <c r="D25" s="246">
        <v>37</v>
      </c>
      <c r="E25" s="247">
        <v>8.1000000000000003E-2</v>
      </c>
      <c r="F25" s="289" t="s">
        <v>12</v>
      </c>
      <c r="G25" s="289" t="s">
        <v>12</v>
      </c>
      <c r="H25" s="289" t="s">
        <v>12</v>
      </c>
      <c r="I25" s="290"/>
    </row>
    <row r="26" spans="1:9" ht="17.100000000000001" customHeight="1" x14ac:dyDescent="0.2">
      <c r="A26" s="362"/>
      <c r="B26" s="357"/>
      <c r="C26" s="90" t="s">
        <v>15</v>
      </c>
      <c r="D26" s="246">
        <v>39</v>
      </c>
      <c r="E26" s="247">
        <v>0.128</v>
      </c>
      <c r="F26" s="289" t="s">
        <v>12</v>
      </c>
      <c r="G26" s="289" t="s">
        <v>12</v>
      </c>
      <c r="H26" s="289" t="s">
        <v>12</v>
      </c>
      <c r="I26" s="290"/>
    </row>
    <row r="27" spans="1:9" ht="17.100000000000001" customHeight="1" x14ac:dyDescent="0.2">
      <c r="A27" s="362"/>
      <c r="B27" s="357"/>
      <c r="C27" s="90" t="s">
        <v>31</v>
      </c>
      <c r="D27" s="246">
        <v>40</v>
      </c>
      <c r="E27" s="247">
        <v>0.32500000000000001</v>
      </c>
      <c r="F27" s="289" t="s">
        <v>12</v>
      </c>
      <c r="G27" s="289" t="s">
        <v>12</v>
      </c>
      <c r="H27" s="289" t="s">
        <v>12</v>
      </c>
      <c r="I27" s="290"/>
    </row>
    <row r="28" spans="1:9" ht="17.100000000000001" customHeight="1" x14ac:dyDescent="0.2">
      <c r="A28" s="354" t="s">
        <v>845</v>
      </c>
      <c r="B28" s="356" t="s">
        <v>647</v>
      </c>
      <c r="C28" s="95" t="s">
        <v>239</v>
      </c>
      <c r="D28" s="250">
        <v>3</v>
      </c>
      <c r="E28" s="251">
        <v>0</v>
      </c>
      <c r="F28" s="202" t="s">
        <v>12</v>
      </c>
      <c r="G28" s="202" t="s">
        <v>12</v>
      </c>
      <c r="H28" s="201" t="s">
        <v>12</v>
      </c>
      <c r="I28" s="200"/>
    </row>
    <row r="29" spans="1:9" ht="17.100000000000001" customHeight="1" x14ac:dyDescent="0.2">
      <c r="A29" s="354"/>
      <c r="B29" s="356"/>
      <c r="C29" s="95" t="s">
        <v>15</v>
      </c>
      <c r="D29" s="250">
        <v>3</v>
      </c>
      <c r="E29" s="251">
        <v>0.33300000000000002</v>
      </c>
      <c r="F29" s="202" t="s">
        <v>12</v>
      </c>
      <c r="G29" s="202" t="s">
        <v>12</v>
      </c>
      <c r="H29" s="201" t="s">
        <v>12</v>
      </c>
      <c r="I29" s="200"/>
    </row>
    <row r="30" spans="1:9" ht="17.100000000000001" customHeight="1" x14ac:dyDescent="0.2">
      <c r="A30" s="354"/>
      <c r="B30" s="356"/>
      <c r="C30" s="95" t="s">
        <v>31</v>
      </c>
      <c r="D30" s="250">
        <v>3</v>
      </c>
      <c r="E30" s="251">
        <v>0</v>
      </c>
      <c r="F30" s="202" t="s">
        <v>12</v>
      </c>
      <c r="G30" s="202" t="s">
        <v>12</v>
      </c>
      <c r="H30" s="201" t="s">
        <v>12</v>
      </c>
      <c r="I30" s="200"/>
    </row>
    <row r="31" spans="1:9" s="96" customFormat="1" ht="30" customHeight="1" x14ac:dyDescent="0.2">
      <c r="A31" s="360" t="s">
        <v>875</v>
      </c>
      <c r="B31" s="361" t="s">
        <v>648</v>
      </c>
      <c r="C31" s="260" t="s">
        <v>239</v>
      </c>
      <c r="D31" s="261">
        <v>165</v>
      </c>
      <c r="E31" s="262">
        <v>0.20599999999999999</v>
      </c>
      <c r="F31" s="294" t="s">
        <v>12</v>
      </c>
      <c r="G31" s="294" t="s">
        <v>12</v>
      </c>
      <c r="H31" s="294" t="s">
        <v>12</v>
      </c>
      <c r="I31" s="295"/>
    </row>
    <row r="32" spans="1:9" s="96" customFormat="1" ht="30" customHeight="1" x14ac:dyDescent="0.2">
      <c r="A32" s="360"/>
      <c r="B32" s="361"/>
      <c r="C32" s="260" t="s">
        <v>15</v>
      </c>
      <c r="D32" s="261">
        <v>165</v>
      </c>
      <c r="E32" s="262">
        <v>0.22700000000000001</v>
      </c>
      <c r="F32" s="294" t="s">
        <v>12</v>
      </c>
      <c r="G32" s="294" t="s">
        <v>12</v>
      </c>
      <c r="H32" s="294" t="s">
        <v>12</v>
      </c>
      <c r="I32" s="295"/>
    </row>
    <row r="33" spans="1:9" s="96" customFormat="1" ht="30" customHeight="1" x14ac:dyDescent="0.2">
      <c r="A33" s="360"/>
      <c r="B33" s="361"/>
      <c r="C33" s="260" t="s">
        <v>31</v>
      </c>
      <c r="D33" s="261">
        <v>170</v>
      </c>
      <c r="E33" s="262">
        <v>0.28000000000000003</v>
      </c>
      <c r="F33" s="294" t="s">
        <v>12</v>
      </c>
      <c r="G33" s="294" t="s">
        <v>12</v>
      </c>
      <c r="H33" s="294" t="s">
        <v>12</v>
      </c>
      <c r="I33" s="295"/>
    </row>
    <row r="34" spans="1:9" ht="27.75" customHeight="1" x14ac:dyDescent="0.2">
      <c r="A34" s="354" t="s">
        <v>846</v>
      </c>
      <c r="B34" s="356" t="s">
        <v>648</v>
      </c>
      <c r="C34" s="173" t="s">
        <v>239</v>
      </c>
      <c r="D34" s="250">
        <v>7</v>
      </c>
      <c r="E34" s="251">
        <v>0.42899999999999999</v>
      </c>
      <c r="F34" s="202" t="s">
        <v>12</v>
      </c>
      <c r="G34" s="202" t="s">
        <v>12</v>
      </c>
      <c r="H34" s="202" t="s">
        <v>12</v>
      </c>
      <c r="I34" s="266"/>
    </row>
    <row r="35" spans="1:9" ht="27.75" customHeight="1" x14ac:dyDescent="0.2">
      <c r="A35" s="354"/>
      <c r="B35" s="356"/>
      <c r="C35" s="173" t="s">
        <v>15</v>
      </c>
      <c r="D35" s="250">
        <v>6</v>
      </c>
      <c r="E35" s="251">
        <v>0.5</v>
      </c>
      <c r="F35" s="202" t="s">
        <v>12</v>
      </c>
      <c r="G35" s="202" t="s">
        <v>12</v>
      </c>
      <c r="H35" s="202" t="s">
        <v>12</v>
      </c>
      <c r="I35" s="266"/>
    </row>
    <row r="36" spans="1:9" ht="27.75" customHeight="1" x14ac:dyDescent="0.2">
      <c r="A36" s="354"/>
      <c r="B36" s="356"/>
      <c r="C36" s="173" t="s">
        <v>31</v>
      </c>
      <c r="D36" s="292">
        <v>5</v>
      </c>
      <c r="E36" s="293">
        <v>0.4</v>
      </c>
      <c r="F36" s="202" t="s">
        <v>12</v>
      </c>
      <c r="G36" s="202" t="s">
        <v>12</v>
      </c>
      <c r="H36" s="202" t="s">
        <v>12</v>
      </c>
      <c r="I36" s="266"/>
    </row>
    <row r="37" spans="1:9" ht="22.5" customHeight="1" x14ac:dyDescent="0.2">
      <c r="A37" s="362" t="s">
        <v>847</v>
      </c>
      <c r="B37" s="363" t="s">
        <v>649</v>
      </c>
      <c r="C37" s="90" t="s">
        <v>239</v>
      </c>
      <c r="D37" s="246">
        <v>23</v>
      </c>
      <c r="E37" s="247">
        <v>8.6999999999999994E-2</v>
      </c>
      <c r="F37" s="289" t="s">
        <v>12</v>
      </c>
      <c r="G37" s="289" t="s">
        <v>12</v>
      </c>
      <c r="H37" s="289" t="s">
        <v>12</v>
      </c>
      <c r="I37" s="290"/>
    </row>
    <row r="38" spans="1:9" ht="22.5" customHeight="1" x14ac:dyDescent="0.2">
      <c r="A38" s="362"/>
      <c r="B38" s="363"/>
      <c r="C38" s="90" t="s">
        <v>15</v>
      </c>
      <c r="D38" s="246">
        <v>22</v>
      </c>
      <c r="E38" s="247">
        <v>0.182</v>
      </c>
      <c r="F38" s="289" t="s">
        <v>12</v>
      </c>
      <c r="G38" s="289" t="s">
        <v>12</v>
      </c>
      <c r="H38" s="289" t="s">
        <v>12</v>
      </c>
      <c r="I38" s="290"/>
    </row>
    <row r="39" spans="1:9" ht="22.5" customHeight="1" x14ac:dyDescent="0.2">
      <c r="A39" s="362"/>
      <c r="B39" s="363"/>
      <c r="C39" s="90" t="s">
        <v>31</v>
      </c>
      <c r="D39" s="246">
        <v>23</v>
      </c>
      <c r="E39" s="247">
        <v>0.26100000000000001</v>
      </c>
      <c r="F39" s="289" t="s">
        <v>12</v>
      </c>
      <c r="G39" s="289" t="s">
        <v>12</v>
      </c>
      <c r="H39" s="289" t="s">
        <v>12</v>
      </c>
      <c r="I39" s="290"/>
    </row>
    <row r="40" spans="1:9" ht="26.25" customHeight="1" x14ac:dyDescent="0.2">
      <c r="A40" s="354" t="s">
        <v>848</v>
      </c>
      <c r="B40" s="356" t="s">
        <v>650</v>
      </c>
      <c r="C40" s="173" t="s">
        <v>239</v>
      </c>
      <c r="D40" s="250">
        <v>68</v>
      </c>
      <c r="E40" s="251">
        <v>0.29399999999999998</v>
      </c>
      <c r="F40" s="202" t="s">
        <v>12</v>
      </c>
      <c r="G40" s="202" t="s">
        <v>12</v>
      </c>
      <c r="H40" s="202" t="s">
        <v>12</v>
      </c>
      <c r="I40" s="266"/>
    </row>
    <row r="41" spans="1:9" ht="26.25" customHeight="1" x14ac:dyDescent="0.2">
      <c r="A41" s="354"/>
      <c r="B41" s="356"/>
      <c r="C41" s="173" t="s">
        <v>15</v>
      </c>
      <c r="D41" s="250">
        <v>67</v>
      </c>
      <c r="E41" s="251">
        <v>0.26900000000000002</v>
      </c>
      <c r="F41" s="202" t="s">
        <v>12</v>
      </c>
      <c r="G41" s="202" t="s">
        <v>12</v>
      </c>
      <c r="H41" s="202" t="s">
        <v>12</v>
      </c>
      <c r="I41" s="266"/>
    </row>
    <row r="42" spans="1:9" ht="26.25" customHeight="1" x14ac:dyDescent="0.2">
      <c r="A42" s="354"/>
      <c r="B42" s="356"/>
      <c r="C42" s="173" t="s">
        <v>31</v>
      </c>
      <c r="D42" s="292">
        <v>73</v>
      </c>
      <c r="E42" s="293">
        <v>0.28799999999999998</v>
      </c>
      <c r="F42" s="202" t="s">
        <v>12</v>
      </c>
      <c r="G42" s="202" t="s">
        <v>12</v>
      </c>
      <c r="H42" s="202" t="s">
        <v>12</v>
      </c>
      <c r="I42" s="266"/>
    </row>
    <row r="43" spans="1:9" ht="22.5" customHeight="1" x14ac:dyDescent="0.2">
      <c r="A43" s="362" t="s">
        <v>849</v>
      </c>
      <c r="B43" s="363" t="s">
        <v>651</v>
      </c>
      <c r="C43" s="90" t="s">
        <v>239</v>
      </c>
      <c r="D43" s="246">
        <v>67</v>
      </c>
      <c r="E43" s="247">
        <v>0.13400000000000001</v>
      </c>
      <c r="F43" s="289" t="s">
        <v>12</v>
      </c>
      <c r="G43" s="289" t="s">
        <v>12</v>
      </c>
      <c r="H43" s="297" t="s">
        <v>11</v>
      </c>
      <c r="I43" s="285" t="s">
        <v>215</v>
      </c>
    </row>
    <row r="44" spans="1:9" ht="22.5" customHeight="1" x14ac:dyDescent="0.2">
      <c r="A44" s="362"/>
      <c r="B44" s="363"/>
      <c r="C44" s="90" t="s">
        <v>15</v>
      </c>
      <c r="D44" s="246">
        <v>67</v>
      </c>
      <c r="E44" s="247">
        <v>0.16400000000000001</v>
      </c>
      <c r="F44" s="289" t="s">
        <v>12</v>
      </c>
      <c r="G44" s="289" t="s">
        <v>12</v>
      </c>
      <c r="H44" s="297" t="s">
        <v>11</v>
      </c>
      <c r="I44" s="285" t="s">
        <v>215</v>
      </c>
    </row>
    <row r="45" spans="1:9" ht="22.5" customHeight="1" x14ac:dyDescent="0.2">
      <c r="A45" s="362"/>
      <c r="B45" s="363"/>
      <c r="C45" s="90" t="s">
        <v>31</v>
      </c>
      <c r="D45" s="246">
        <v>65</v>
      </c>
      <c r="E45" s="247">
        <v>0.246</v>
      </c>
      <c r="F45" s="289" t="s">
        <v>12</v>
      </c>
      <c r="G45" s="289" t="s">
        <v>12</v>
      </c>
      <c r="H45" s="297" t="s">
        <v>11</v>
      </c>
      <c r="I45" s="285" t="s">
        <v>215</v>
      </c>
    </row>
    <row r="46" spans="1:9" ht="31.5" customHeight="1" x14ac:dyDescent="0.2">
      <c r="A46" s="354" t="s">
        <v>850</v>
      </c>
      <c r="B46" s="356" t="s">
        <v>880</v>
      </c>
      <c r="C46" s="173" t="s">
        <v>239</v>
      </c>
      <c r="D46" s="250" t="s">
        <v>215</v>
      </c>
      <c r="E46" s="251"/>
      <c r="F46" s="202" t="s">
        <v>12</v>
      </c>
      <c r="G46" s="202" t="s">
        <v>12</v>
      </c>
      <c r="H46" s="202" t="s">
        <v>12</v>
      </c>
      <c r="I46" s="266"/>
    </row>
    <row r="47" spans="1:9" ht="31.5" customHeight="1" x14ac:dyDescent="0.2">
      <c r="A47" s="354"/>
      <c r="B47" s="356"/>
      <c r="C47" s="173" t="s">
        <v>15</v>
      </c>
      <c r="D47" s="250">
        <v>3</v>
      </c>
      <c r="E47" s="251">
        <v>0.33300000000000002</v>
      </c>
      <c r="F47" s="202" t="s">
        <v>12</v>
      </c>
      <c r="G47" s="202" t="s">
        <v>12</v>
      </c>
      <c r="H47" s="202" t="s">
        <v>12</v>
      </c>
      <c r="I47" s="266"/>
    </row>
    <row r="48" spans="1:9" ht="31.5" customHeight="1" x14ac:dyDescent="0.2">
      <c r="A48" s="354"/>
      <c r="B48" s="356"/>
      <c r="C48" s="173" t="s">
        <v>31</v>
      </c>
      <c r="D48" s="292">
        <v>4</v>
      </c>
      <c r="E48" s="293">
        <v>0.5</v>
      </c>
      <c r="F48" s="202" t="s">
        <v>12</v>
      </c>
      <c r="G48" s="202" t="s">
        <v>12</v>
      </c>
      <c r="H48" s="202" t="s">
        <v>12</v>
      </c>
      <c r="I48" s="266"/>
    </row>
    <row r="49" spans="1:9" s="96" customFormat="1" ht="37.5" customHeight="1" x14ac:dyDescent="0.2">
      <c r="A49" s="360" t="s">
        <v>673</v>
      </c>
      <c r="B49" s="361" t="s">
        <v>763</v>
      </c>
      <c r="C49" s="260" t="s">
        <v>239</v>
      </c>
      <c r="D49" s="261">
        <v>68</v>
      </c>
      <c r="E49" s="262">
        <v>7.4999999999999997E-2</v>
      </c>
      <c r="F49" s="294" t="s">
        <v>12</v>
      </c>
      <c r="G49" s="294" t="s">
        <v>12</v>
      </c>
      <c r="H49" s="294" t="s">
        <v>12</v>
      </c>
      <c r="I49" s="295"/>
    </row>
    <row r="50" spans="1:9" s="96" customFormat="1" ht="37.5" customHeight="1" x14ac:dyDescent="0.2">
      <c r="A50" s="360"/>
      <c r="B50" s="361"/>
      <c r="C50" s="260" t="s">
        <v>15</v>
      </c>
      <c r="D50" s="261">
        <v>66</v>
      </c>
      <c r="E50" s="262">
        <v>0.2</v>
      </c>
      <c r="F50" s="294" t="s">
        <v>12</v>
      </c>
      <c r="G50" s="294" t="s">
        <v>12</v>
      </c>
      <c r="H50" s="294" t="s">
        <v>12</v>
      </c>
      <c r="I50" s="295"/>
    </row>
    <row r="51" spans="1:9" s="96" customFormat="1" ht="37.5" customHeight="1" x14ac:dyDescent="0.2">
      <c r="A51" s="360"/>
      <c r="B51" s="361"/>
      <c r="C51" s="260" t="s">
        <v>31</v>
      </c>
      <c r="D51" s="261">
        <v>67</v>
      </c>
      <c r="E51" s="262">
        <v>0.154</v>
      </c>
      <c r="F51" s="294" t="s">
        <v>12</v>
      </c>
      <c r="G51" s="294" t="s">
        <v>12</v>
      </c>
      <c r="H51" s="294" t="s">
        <v>12</v>
      </c>
      <c r="I51" s="295"/>
    </row>
    <row r="52" spans="1:9" ht="33.75" customHeight="1" x14ac:dyDescent="0.2">
      <c r="A52" s="354" t="s">
        <v>851</v>
      </c>
      <c r="B52" s="356" t="s">
        <v>655</v>
      </c>
      <c r="C52" s="95" t="s">
        <v>239</v>
      </c>
      <c r="D52" s="250">
        <v>5</v>
      </c>
      <c r="E52" s="251">
        <v>0.2</v>
      </c>
      <c r="F52" s="202" t="s">
        <v>12</v>
      </c>
      <c r="G52" s="202" t="s">
        <v>12</v>
      </c>
      <c r="H52" s="298" t="s">
        <v>11</v>
      </c>
      <c r="I52" s="286" t="s">
        <v>215</v>
      </c>
    </row>
    <row r="53" spans="1:9" ht="33.75" customHeight="1" x14ac:dyDescent="0.2">
      <c r="A53" s="354"/>
      <c r="B53" s="356"/>
      <c r="C53" s="95" t="s">
        <v>15</v>
      </c>
      <c r="D53" s="250">
        <v>5</v>
      </c>
      <c r="E53" s="251">
        <v>0</v>
      </c>
      <c r="F53" s="202" t="s">
        <v>12</v>
      </c>
      <c r="G53" s="202" t="s">
        <v>12</v>
      </c>
      <c r="H53" s="298" t="s">
        <v>11</v>
      </c>
      <c r="I53" s="286" t="s">
        <v>215</v>
      </c>
    </row>
    <row r="54" spans="1:9" ht="33.75" customHeight="1" x14ac:dyDescent="0.2">
      <c r="A54" s="354"/>
      <c r="B54" s="356"/>
      <c r="C54" s="95" t="s">
        <v>31</v>
      </c>
      <c r="D54" s="250">
        <v>5</v>
      </c>
      <c r="E54" s="251">
        <v>0</v>
      </c>
      <c r="F54" s="202" t="s">
        <v>12</v>
      </c>
      <c r="G54" s="202" t="s">
        <v>12</v>
      </c>
      <c r="H54" s="298" t="s">
        <v>11</v>
      </c>
      <c r="I54" s="286" t="s">
        <v>215</v>
      </c>
    </row>
    <row r="55" spans="1:9" ht="27.75" customHeight="1" x14ac:dyDescent="0.2">
      <c r="A55" s="362" t="s">
        <v>852</v>
      </c>
      <c r="B55" s="363" t="s">
        <v>653</v>
      </c>
      <c r="C55" s="90" t="s">
        <v>239</v>
      </c>
      <c r="D55" s="246">
        <v>16</v>
      </c>
      <c r="E55" s="247">
        <v>0.188</v>
      </c>
      <c r="F55" s="289" t="s">
        <v>12</v>
      </c>
      <c r="G55" s="289" t="s">
        <v>12</v>
      </c>
      <c r="H55" s="297" t="s">
        <v>11</v>
      </c>
      <c r="I55" s="285" t="s">
        <v>215</v>
      </c>
    </row>
    <row r="56" spans="1:9" ht="27.75" customHeight="1" x14ac:dyDescent="0.2">
      <c r="A56" s="355"/>
      <c r="B56" s="357"/>
      <c r="C56" s="90" t="s">
        <v>15</v>
      </c>
      <c r="D56" s="246">
        <v>17</v>
      </c>
      <c r="E56" s="247">
        <v>5.8999999999999997E-2</v>
      </c>
      <c r="F56" s="289" t="s">
        <v>12</v>
      </c>
      <c r="G56" s="289" t="s">
        <v>12</v>
      </c>
      <c r="H56" s="297" t="s">
        <v>11</v>
      </c>
      <c r="I56" s="285" t="s">
        <v>215</v>
      </c>
    </row>
    <row r="57" spans="1:9" ht="27.75" customHeight="1" x14ac:dyDescent="0.2">
      <c r="A57" s="355"/>
      <c r="B57" s="357"/>
      <c r="C57" s="90" t="s">
        <v>31</v>
      </c>
      <c r="D57" s="246">
        <v>17</v>
      </c>
      <c r="E57" s="247">
        <v>0.11799999999999999</v>
      </c>
      <c r="F57" s="289" t="s">
        <v>12</v>
      </c>
      <c r="G57" s="289" t="s">
        <v>12</v>
      </c>
      <c r="H57" s="297" t="s">
        <v>11</v>
      </c>
      <c r="I57" s="285" t="s">
        <v>215</v>
      </c>
    </row>
    <row r="58" spans="1:9" ht="33" customHeight="1" x14ac:dyDescent="0.2">
      <c r="A58" s="354" t="s">
        <v>853</v>
      </c>
      <c r="B58" s="356" t="s">
        <v>654</v>
      </c>
      <c r="C58" s="95" t="s">
        <v>239</v>
      </c>
      <c r="D58" s="250">
        <v>17</v>
      </c>
      <c r="E58" s="251">
        <v>0.17599999999999999</v>
      </c>
      <c r="F58" s="202" t="s">
        <v>12</v>
      </c>
      <c r="G58" s="202" t="s">
        <v>12</v>
      </c>
      <c r="H58" s="202" t="s">
        <v>12</v>
      </c>
      <c r="I58" s="266"/>
    </row>
    <row r="59" spans="1:9" ht="33" customHeight="1" x14ac:dyDescent="0.2">
      <c r="A59" s="354"/>
      <c r="B59" s="356"/>
      <c r="C59" s="95" t="s">
        <v>15</v>
      </c>
      <c r="D59" s="250">
        <v>19</v>
      </c>
      <c r="E59" s="251">
        <v>0.316</v>
      </c>
      <c r="F59" s="202" t="s">
        <v>12</v>
      </c>
      <c r="G59" s="202" t="s">
        <v>12</v>
      </c>
      <c r="H59" s="202" t="s">
        <v>12</v>
      </c>
      <c r="I59" s="266"/>
    </row>
    <row r="60" spans="1:9" ht="33" customHeight="1" x14ac:dyDescent="0.2">
      <c r="A60" s="354"/>
      <c r="B60" s="356"/>
      <c r="C60" s="95" t="s">
        <v>31</v>
      </c>
      <c r="D60" s="250">
        <v>17</v>
      </c>
      <c r="E60" s="251">
        <v>5.8999999999999997E-2</v>
      </c>
      <c r="F60" s="202" t="s">
        <v>12</v>
      </c>
      <c r="G60" s="202" t="s">
        <v>12</v>
      </c>
      <c r="H60" s="202" t="s">
        <v>12</v>
      </c>
      <c r="I60" s="266"/>
    </row>
    <row r="61" spans="1:9" ht="18" customHeight="1" x14ac:dyDescent="0.2">
      <c r="A61" s="354" t="s">
        <v>854</v>
      </c>
      <c r="B61" s="356" t="s">
        <v>652</v>
      </c>
      <c r="C61" s="95" t="s">
        <v>239</v>
      </c>
      <c r="D61" s="250">
        <v>4</v>
      </c>
      <c r="E61" s="251">
        <v>0</v>
      </c>
      <c r="F61" s="202" t="s">
        <v>12</v>
      </c>
      <c r="G61" s="202" t="s">
        <v>12</v>
      </c>
      <c r="H61" s="202" t="s">
        <v>12</v>
      </c>
      <c r="I61" s="266"/>
    </row>
    <row r="62" spans="1:9" ht="18" customHeight="1" x14ac:dyDescent="0.2">
      <c r="A62" s="354"/>
      <c r="B62" s="356"/>
      <c r="C62" s="95" t="s">
        <v>15</v>
      </c>
      <c r="D62" s="250">
        <v>4</v>
      </c>
      <c r="E62" s="251">
        <v>0.5</v>
      </c>
      <c r="F62" s="202" t="s">
        <v>12</v>
      </c>
      <c r="G62" s="202" t="s">
        <v>12</v>
      </c>
      <c r="H62" s="202" t="s">
        <v>12</v>
      </c>
      <c r="I62" s="266"/>
    </row>
    <row r="63" spans="1:9" ht="18" customHeight="1" x14ac:dyDescent="0.2">
      <c r="A63" s="354"/>
      <c r="B63" s="356"/>
      <c r="C63" s="95" t="s">
        <v>31</v>
      </c>
      <c r="D63" s="250">
        <v>4</v>
      </c>
      <c r="E63" s="251">
        <v>0</v>
      </c>
      <c r="F63" s="202" t="s">
        <v>12</v>
      </c>
      <c r="G63" s="202" t="s">
        <v>12</v>
      </c>
      <c r="H63" s="202" t="s">
        <v>12</v>
      </c>
      <c r="I63" s="266"/>
    </row>
    <row r="64" spans="1:9" ht="33" customHeight="1" x14ac:dyDescent="0.2">
      <c r="A64" s="362" t="s">
        <v>855</v>
      </c>
      <c r="B64" s="363" t="s">
        <v>881</v>
      </c>
      <c r="C64" s="90" t="s">
        <v>239</v>
      </c>
      <c r="D64" s="246">
        <v>11</v>
      </c>
      <c r="E64" s="247">
        <v>0.182</v>
      </c>
      <c r="F64" s="289" t="s">
        <v>12</v>
      </c>
      <c r="G64" s="289" t="s">
        <v>12</v>
      </c>
      <c r="H64" s="297" t="s">
        <v>11</v>
      </c>
      <c r="I64" s="285" t="s">
        <v>215</v>
      </c>
    </row>
    <row r="65" spans="1:9" ht="33" customHeight="1" x14ac:dyDescent="0.2">
      <c r="A65" s="355"/>
      <c r="B65" s="357"/>
      <c r="C65" s="90" t="s">
        <v>15</v>
      </c>
      <c r="D65" s="246">
        <v>11</v>
      </c>
      <c r="E65" s="247">
        <v>9.0999999999999998E-2</v>
      </c>
      <c r="F65" s="289" t="s">
        <v>12</v>
      </c>
      <c r="G65" s="289" t="s">
        <v>12</v>
      </c>
      <c r="H65" s="297" t="s">
        <v>11</v>
      </c>
      <c r="I65" s="285" t="s">
        <v>215</v>
      </c>
    </row>
    <row r="66" spans="1:9" ht="33" customHeight="1" x14ac:dyDescent="0.2">
      <c r="A66" s="355"/>
      <c r="B66" s="357"/>
      <c r="C66" s="90" t="s">
        <v>31</v>
      </c>
      <c r="D66" s="246">
        <v>11</v>
      </c>
      <c r="E66" s="247">
        <v>9.0999999999999998E-2</v>
      </c>
      <c r="F66" s="289" t="s">
        <v>12</v>
      </c>
      <c r="G66" s="289" t="s">
        <v>12</v>
      </c>
      <c r="H66" s="297" t="s">
        <v>11</v>
      </c>
      <c r="I66" s="285" t="s">
        <v>215</v>
      </c>
    </row>
    <row r="67" spans="1:9" ht="21.75" customHeight="1" x14ac:dyDescent="0.2">
      <c r="A67" s="362" t="s">
        <v>876</v>
      </c>
      <c r="B67" s="363" t="s">
        <v>656</v>
      </c>
      <c r="C67" s="90" t="s">
        <v>239</v>
      </c>
      <c r="D67" s="246">
        <v>4</v>
      </c>
      <c r="E67" s="247">
        <v>0.25</v>
      </c>
      <c r="F67" s="289" t="s">
        <v>12</v>
      </c>
      <c r="G67" s="289" t="s">
        <v>12</v>
      </c>
      <c r="H67" s="297" t="s">
        <v>11</v>
      </c>
      <c r="I67" s="285" t="s">
        <v>215</v>
      </c>
    </row>
    <row r="68" spans="1:9" ht="21.75" customHeight="1" x14ac:dyDescent="0.2">
      <c r="A68" s="355"/>
      <c r="B68" s="357"/>
      <c r="C68" s="90" t="s">
        <v>15</v>
      </c>
      <c r="D68" s="246">
        <v>4</v>
      </c>
      <c r="E68" s="247">
        <v>0</v>
      </c>
      <c r="F68" s="289" t="s">
        <v>12</v>
      </c>
      <c r="G68" s="289" t="s">
        <v>12</v>
      </c>
      <c r="H68" s="297" t="s">
        <v>11</v>
      </c>
      <c r="I68" s="285" t="s">
        <v>215</v>
      </c>
    </row>
    <row r="69" spans="1:9" ht="21.75" customHeight="1" x14ac:dyDescent="0.2">
      <c r="A69" s="355"/>
      <c r="B69" s="357"/>
      <c r="C69" s="90" t="s">
        <v>31</v>
      </c>
      <c r="D69" s="246">
        <v>8</v>
      </c>
      <c r="E69" s="247">
        <v>0</v>
      </c>
      <c r="F69" s="289" t="s">
        <v>12</v>
      </c>
      <c r="G69" s="289" t="s">
        <v>12</v>
      </c>
      <c r="H69" s="297" t="s">
        <v>11</v>
      </c>
      <c r="I69" s="285" t="s">
        <v>215</v>
      </c>
    </row>
    <row r="70" spans="1:9" s="96" customFormat="1" ht="18" customHeight="1" x14ac:dyDescent="0.2">
      <c r="A70" s="354" t="s">
        <v>877</v>
      </c>
      <c r="B70" s="356" t="s">
        <v>762</v>
      </c>
      <c r="C70" s="95" t="s">
        <v>239</v>
      </c>
      <c r="D70" s="250">
        <v>2</v>
      </c>
      <c r="E70" s="251">
        <v>0</v>
      </c>
      <c r="F70" s="202" t="s">
        <v>12</v>
      </c>
      <c r="G70" s="202" t="s">
        <v>12</v>
      </c>
      <c r="H70" s="298" t="s">
        <v>11</v>
      </c>
      <c r="I70" s="286" t="s">
        <v>215</v>
      </c>
    </row>
    <row r="71" spans="1:9" s="96" customFormat="1" ht="18" customHeight="1" x14ac:dyDescent="0.2">
      <c r="A71" s="354"/>
      <c r="B71" s="356"/>
      <c r="C71" s="95" t="s">
        <v>15</v>
      </c>
      <c r="D71" s="250">
        <v>2</v>
      </c>
      <c r="E71" s="251">
        <v>0.5</v>
      </c>
      <c r="F71" s="202" t="s">
        <v>12</v>
      </c>
      <c r="G71" s="202" t="s">
        <v>12</v>
      </c>
      <c r="H71" s="298" t="s">
        <v>11</v>
      </c>
      <c r="I71" s="286" t="s">
        <v>215</v>
      </c>
    </row>
    <row r="72" spans="1:9" s="96" customFormat="1" ht="18" customHeight="1" x14ac:dyDescent="0.2">
      <c r="A72" s="354"/>
      <c r="B72" s="356"/>
      <c r="C72" s="95" t="s">
        <v>31</v>
      </c>
      <c r="D72" s="250">
        <v>0</v>
      </c>
      <c r="E72" s="251">
        <v>0</v>
      </c>
      <c r="F72" s="202" t="s">
        <v>12</v>
      </c>
      <c r="G72" s="202" t="s">
        <v>12</v>
      </c>
      <c r="H72" s="298" t="s">
        <v>11</v>
      </c>
      <c r="I72" s="286" t="s">
        <v>215</v>
      </c>
    </row>
    <row r="73" spans="1:9" ht="27.75" customHeight="1" x14ac:dyDescent="0.2">
      <c r="A73" s="362" t="s">
        <v>856</v>
      </c>
      <c r="B73" s="363" t="s">
        <v>657</v>
      </c>
      <c r="C73" s="90" t="s">
        <v>239</v>
      </c>
      <c r="D73" s="246">
        <v>6</v>
      </c>
      <c r="E73" s="247">
        <v>0</v>
      </c>
      <c r="F73" s="289" t="s">
        <v>12</v>
      </c>
      <c r="G73" s="289" t="s">
        <v>12</v>
      </c>
      <c r="H73" s="297" t="s">
        <v>11</v>
      </c>
      <c r="I73" s="285" t="s">
        <v>215</v>
      </c>
    </row>
    <row r="74" spans="1:9" ht="27.75" customHeight="1" x14ac:dyDescent="0.2">
      <c r="A74" s="355"/>
      <c r="B74" s="357"/>
      <c r="C74" s="90" t="s">
        <v>15</v>
      </c>
      <c r="D74" s="246">
        <v>2</v>
      </c>
      <c r="E74" s="247">
        <v>0</v>
      </c>
      <c r="F74" s="289" t="s">
        <v>12</v>
      </c>
      <c r="G74" s="289" t="s">
        <v>12</v>
      </c>
      <c r="H74" s="297" t="s">
        <v>11</v>
      </c>
      <c r="I74" s="285" t="s">
        <v>215</v>
      </c>
    </row>
    <row r="75" spans="1:9" ht="27.75" customHeight="1" x14ac:dyDescent="0.2">
      <c r="A75" s="355"/>
      <c r="B75" s="357"/>
      <c r="C75" s="90" t="s">
        <v>31</v>
      </c>
      <c r="D75" s="246">
        <v>2</v>
      </c>
      <c r="E75" s="247">
        <v>0</v>
      </c>
      <c r="F75" s="289" t="s">
        <v>12</v>
      </c>
      <c r="G75" s="289" t="s">
        <v>12</v>
      </c>
      <c r="H75" s="297" t="s">
        <v>11</v>
      </c>
      <c r="I75" s="285" t="s">
        <v>215</v>
      </c>
    </row>
    <row r="76" spans="1:9" ht="27.75" customHeight="1" x14ac:dyDescent="0.2">
      <c r="A76" s="354" t="s">
        <v>857</v>
      </c>
      <c r="B76" s="356" t="s">
        <v>658</v>
      </c>
      <c r="C76" s="95" t="s">
        <v>239</v>
      </c>
      <c r="D76" s="250">
        <v>3</v>
      </c>
      <c r="E76" s="251">
        <v>0</v>
      </c>
      <c r="F76" s="202" t="s">
        <v>12</v>
      </c>
      <c r="G76" s="202" t="s">
        <v>12</v>
      </c>
      <c r="H76" s="202" t="s">
        <v>12</v>
      </c>
      <c r="I76" s="266"/>
    </row>
    <row r="77" spans="1:9" ht="27.75" customHeight="1" x14ac:dyDescent="0.2">
      <c r="A77" s="354"/>
      <c r="B77" s="356"/>
      <c r="C77" s="95" t="s">
        <v>15</v>
      </c>
      <c r="D77" s="250">
        <v>2</v>
      </c>
      <c r="E77" s="251">
        <v>1</v>
      </c>
      <c r="F77" s="202" t="s">
        <v>12</v>
      </c>
      <c r="G77" s="202" t="s">
        <v>12</v>
      </c>
      <c r="H77" s="202" t="s">
        <v>12</v>
      </c>
      <c r="I77" s="266"/>
    </row>
    <row r="78" spans="1:9" ht="27.75" customHeight="1" x14ac:dyDescent="0.2">
      <c r="A78" s="354"/>
      <c r="B78" s="356"/>
      <c r="C78" s="95" t="s">
        <v>31</v>
      </c>
      <c r="D78" s="250">
        <v>3</v>
      </c>
      <c r="E78" s="251">
        <v>0.33300000000000002</v>
      </c>
      <c r="F78" s="202" t="s">
        <v>12</v>
      </c>
      <c r="G78" s="202" t="s">
        <v>12</v>
      </c>
      <c r="H78" s="202" t="s">
        <v>12</v>
      </c>
      <c r="I78" s="266"/>
    </row>
    <row r="79" spans="1:9" s="96" customFormat="1" ht="18" customHeight="1" x14ac:dyDescent="0.2">
      <c r="A79" s="360" t="s">
        <v>879</v>
      </c>
      <c r="B79" s="361" t="s">
        <v>659</v>
      </c>
      <c r="C79" s="260" t="s">
        <v>239</v>
      </c>
      <c r="D79" s="261">
        <v>113</v>
      </c>
      <c r="E79" s="262">
        <v>0.11600000000000001</v>
      </c>
      <c r="F79" s="294" t="s">
        <v>12</v>
      </c>
      <c r="G79" s="294" t="s">
        <v>12</v>
      </c>
      <c r="H79" s="294" t="s">
        <v>12</v>
      </c>
      <c r="I79" s="295"/>
    </row>
    <row r="80" spans="1:9" s="96" customFormat="1" ht="18" customHeight="1" x14ac:dyDescent="0.2">
      <c r="A80" s="360"/>
      <c r="B80" s="361"/>
      <c r="C80" s="260" t="s">
        <v>15</v>
      </c>
      <c r="D80" s="261">
        <v>113</v>
      </c>
      <c r="E80" s="262">
        <v>0.14399999999999999</v>
      </c>
      <c r="F80" s="294" t="s">
        <v>12</v>
      </c>
      <c r="G80" s="294" t="s">
        <v>12</v>
      </c>
      <c r="H80" s="294" t="s">
        <v>12</v>
      </c>
      <c r="I80" s="295"/>
    </row>
    <row r="81" spans="1:9" s="96" customFormat="1" ht="18" customHeight="1" x14ac:dyDescent="0.2">
      <c r="A81" s="360"/>
      <c r="B81" s="361"/>
      <c r="C81" s="260" t="s">
        <v>31</v>
      </c>
      <c r="D81" s="261">
        <v>109</v>
      </c>
      <c r="E81" s="262">
        <v>0.11899999999999999</v>
      </c>
      <c r="F81" s="294" t="s">
        <v>12</v>
      </c>
      <c r="G81" s="294" t="s">
        <v>12</v>
      </c>
      <c r="H81" s="294" t="s">
        <v>12</v>
      </c>
      <c r="I81" s="295"/>
    </row>
    <row r="82" spans="1:9" ht="18" customHeight="1" x14ac:dyDescent="0.2">
      <c r="A82" s="354" t="s">
        <v>878</v>
      </c>
      <c r="B82" s="356" t="s">
        <v>660</v>
      </c>
      <c r="C82" s="173" t="s">
        <v>239</v>
      </c>
      <c r="D82" s="250">
        <v>9</v>
      </c>
      <c r="E82" s="251">
        <v>0</v>
      </c>
      <c r="F82" s="202" t="s">
        <v>12</v>
      </c>
      <c r="G82" s="202" t="s">
        <v>12</v>
      </c>
      <c r="H82" s="202" t="s">
        <v>12</v>
      </c>
      <c r="I82" s="266"/>
    </row>
    <row r="83" spans="1:9" ht="18" customHeight="1" x14ac:dyDescent="0.2">
      <c r="A83" s="355"/>
      <c r="B83" s="357"/>
      <c r="C83" s="173" t="s">
        <v>15</v>
      </c>
      <c r="D83" s="250">
        <v>7</v>
      </c>
      <c r="E83" s="251">
        <v>0.28599999999999998</v>
      </c>
      <c r="F83" s="202" t="s">
        <v>12</v>
      </c>
      <c r="G83" s="202" t="s">
        <v>12</v>
      </c>
      <c r="H83" s="202" t="s">
        <v>12</v>
      </c>
      <c r="I83" s="266"/>
    </row>
    <row r="84" spans="1:9" ht="18" customHeight="1" x14ac:dyDescent="0.2">
      <c r="A84" s="355"/>
      <c r="B84" s="357"/>
      <c r="C84" s="173" t="s">
        <v>31</v>
      </c>
      <c r="D84" s="292">
        <v>5</v>
      </c>
      <c r="E84" s="293">
        <v>0.2</v>
      </c>
      <c r="F84" s="202" t="s">
        <v>12</v>
      </c>
      <c r="G84" s="202" t="s">
        <v>12</v>
      </c>
      <c r="H84" s="202" t="s">
        <v>12</v>
      </c>
      <c r="I84" s="266"/>
    </row>
    <row r="85" spans="1:9" ht="18" customHeight="1" x14ac:dyDescent="0.2">
      <c r="A85" s="362" t="s">
        <v>858</v>
      </c>
      <c r="B85" s="363" t="s">
        <v>661</v>
      </c>
      <c r="C85" s="90" t="s">
        <v>239</v>
      </c>
      <c r="D85" s="246">
        <v>74</v>
      </c>
      <c r="E85" s="247">
        <v>0.13500000000000001</v>
      </c>
      <c r="F85" s="289" t="s">
        <v>12</v>
      </c>
      <c r="G85" s="289" t="s">
        <v>12</v>
      </c>
      <c r="H85" s="289" t="s">
        <v>12</v>
      </c>
      <c r="I85" s="290"/>
    </row>
    <row r="86" spans="1:9" ht="18" customHeight="1" x14ac:dyDescent="0.2">
      <c r="A86" s="362"/>
      <c r="B86" s="363"/>
      <c r="C86" s="90" t="s">
        <v>15</v>
      </c>
      <c r="D86" s="246">
        <v>74</v>
      </c>
      <c r="E86" s="247">
        <v>0.14899999999999999</v>
      </c>
      <c r="F86" s="289" t="s">
        <v>12</v>
      </c>
      <c r="G86" s="289" t="s">
        <v>12</v>
      </c>
      <c r="H86" s="289" t="s">
        <v>12</v>
      </c>
      <c r="I86" s="290"/>
    </row>
    <row r="87" spans="1:9" ht="18" customHeight="1" x14ac:dyDescent="0.2">
      <c r="A87" s="362"/>
      <c r="B87" s="363"/>
      <c r="C87" s="90" t="s">
        <v>31</v>
      </c>
      <c r="D87" s="246">
        <v>72</v>
      </c>
      <c r="E87" s="247">
        <v>0.13900000000000001</v>
      </c>
      <c r="F87" s="289" t="s">
        <v>12</v>
      </c>
      <c r="G87" s="289" t="s">
        <v>12</v>
      </c>
      <c r="H87" s="289" t="s">
        <v>12</v>
      </c>
      <c r="I87" s="290"/>
    </row>
    <row r="88" spans="1:9" ht="18" customHeight="1" x14ac:dyDescent="0.2">
      <c r="A88" s="354" t="s">
        <v>859</v>
      </c>
      <c r="B88" s="356" t="s">
        <v>662</v>
      </c>
      <c r="C88" s="173" t="s">
        <v>239</v>
      </c>
      <c r="D88" s="250" t="s">
        <v>215</v>
      </c>
      <c r="E88" s="251"/>
      <c r="F88" s="202" t="s">
        <v>12</v>
      </c>
      <c r="G88" s="202" t="s">
        <v>12</v>
      </c>
      <c r="H88" s="202" t="s">
        <v>12</v>
      </c>
      <c r="I88" s="266"/>
    </row>
    <row r="89" spans="1:9" ht="18" customHeight="1" x14ac:dyDescent="0.2">
      <c r="A89" s="355"/>
      <c r="B89" s="357"/>
      <c r="C89" s="173" t="s">
        <v>15</v>
      </c>
      <c r="D89" s="250">
        <v>3</v>
      </c>
      <c r="E89" s="251">
        <v>0</v>
      </c>
      <c r="F89" s="202" t="s">
        <v>12</v>
      </c>
      <c r="G89" s="202" t="s">
        <v>12</v>
      </c>
      <c r="H89" s="202" t="s">
        <v>12</v>
      </c>
      <c r="I89" s="266"/>
    </row>
    <row r="90" spans="1:9" ht="18" customHeight="1" x14ac:dyDescent="0.2">
      <c r="A90" s="355"/>
      <c r="B90" s="357"/>
      <c r="C90" s="173" t="s">
        <v>31</v>
      </c>
      <c r="D90" s="292">
        <v>3</v>
      </c>
      <c r="E90" s="293">
        <v>0</v>
      </c>
      <c r="F90" s="202" t="s">
        <v>12</v>
      </c>
      <c r="G90" s="202" t="s">
        <v>12</v>
      </c>
      <c r="H90" s="202" t="s">
        <v>12</v>
      </c>
      <c r="I90" s="266"/>
    </row>
    <row r="91" spans="1:9" ht="18" customHeight="1" x14ac:dyDescent="0.2">
      <c r="A91" s="362" t="s">
        <v>860</v>
      </c>
      <c r="B91" s="363" t="s">
        <v>663</v>
      </c>
      <c r="C91" s="90" t="s">
        <v>239</v>
      </c>
      <c r="D91" s="246">
        <v>30</v>
      </c>
      <c r="E91" s="247">
        <v>0.1</v>
      </c>
      <c r="F91" s="289" t="s">
        <v>12</v>
      </c>
      <c r="G91" s="289" t="s">
        <v>12</v>
      </c>
      <c r="H91" s="289" t="s">
        <v>12</v>
      </c>
      <c r="I91" s="290"/>
    </row>
    <row r="92" spans="1:9" ht="18" customHeight="1" x14ac:dyDescent="0.2">
      <c r="A92" s="362"/>
      <c r="B92" s="363"/>
      <c r="C92" s="90" t="s">
        <v>15</v>
      </c>
      <c r="D92" s="246">
        <v>29</v>
      </c>
      <c r="E92" s="247">
        <v>0.10299999999999999</v>
      </c>
      <c r="F92" s="289" t="s">
        <v>12</v>
      </c>
      <c r="G92" s="289" t="s">
        <v>12</v>
      </c>
      <c r="H92" s="289" t="s">
        <v>12</v>
      </c>
      <c r="I92" s="290"/>
    </row>
    <row r="93" spans="1:9" ht="18" customHeight="1" x14ac:dyDescent="0.2">
      <c r="A93" s="362"/>
      <c r="B93" s="363"/>
      <c r="C93" s="90" t="s">
        <v>31</v>
      </c>
      <c r="D93" s="246">
        <v>29</v>
      </c>
      <c r="E93" s="247">
        <v>6.9000000000000006E-2</v>
      </c>
      <c r="F93" s="289" t="s">
        <v>12</v>
      </c>
      <c r="G93" s="289" t="s">
        <v>12</v>
      </c>
      <c r="H93" s="289" t="s">
        <v>12</v>
      </c>
      <c r="I93" s="290"/>
    </row>
    <row r="94" spans="1:9" s="96" customFormat="1" ht="22.5" customHeight="1" x14ac:dyDescent="0.2">
      <c r="A94" s="358" t="s">
        <v>664</v>
      </c>
      <c r="B94" s="359" t="s">
        <v>743</v>
      </c>
      <c r="C94" s="260" t="s">
        <v>239</v>
      </c>
      <c r="D94" s="261">
        <v>12</v>
      </c>
      <c r="E94" s="262">
        <v>0.2</v>
      </c>
      <c r="F94" s="294" t="s">
        <v>12</v>
      </c>
      <c r="G94" s="294" t="s">
        <v>12</v>
      </c>
      <c r="H94" s="294" t="s">
        <v>12</v>
      </c>
      <c r="I94" s="295"/>
    </row>
    <row r="95" spans="1:9" s="96" customFormat="1" ht="22.5" customHeight="1" x14ac:dyDescent="0.2">
      <c r="A95" s="358"/>
      <c r="B95" s="359"/>
      <c r="C95" s="260" t="s">
        <v>15</v>
      </c>
      <c r="D95" s="261">
        <v>12</v>
      </c>
      <c r="E95" s="262">
        <v>0.182</v>
      </c>
      <c r="F95" s="294" t="s">
        <v>12</v>
      </c>
      <c r="G95" s="294" t="s">
        <v>12</v>
      </c>
      <c r="H95" s="294" t="s">
        <v>12</v>
      </c>
      <c r="I95" s="295"/>
    </row>
    <row r="96" spans="1:9" s="96" customFormat="1" ht="22.5" customHeight="1" x14ac:dyDescent="0.2">
      <c r="A96" s="358"/>
      <c r="B96" s="359"/>
      <c r="C96" s="260" t="s">
        <v>31</v>
      </c>
      <c r="D96" s="261">
        <v>13</v>
      </c>
      <c r="E96" s="262">
        <v>7.6999999999999999E-2</v>
      </c>
      <c r="F96" s="294" t="s">
        <v>12</v>
      </c>
      <c r="G96" s="294" t="s">
        <v>12</v>
      </c>
      <c r="H96" s="294" t="s">
        <v>12</v>
      </c>
      <c r="I96" s="295"/>
    </row>
    <row r="97" spans="1:9" ht="17.100000000000001" customHeight="1" x14ac:dyDescent="0.2">
      <c r="A97" s="350" t="s">
        <v>861</v>
      </c>
      <c r="B97" s="352" t="s">
        <v>744</v>
      </c>
      <c r="C97" s="90" t="s">
        <v>239</v>
      </c>
      <c r="D97" s="246">
        <v>3</v>
      </c>
      <c r="E97" s="247">
        <v>0.33300000000000002</v>
      </c>
      <c r="F97" s="289" t="s">
        <v>12</v>
      </c>
      <c r="G97" s="289" t="s">
        <v>12</v>
      </c>
      <c r="H97" s="289" t="s">
        <v>12</v>
      </c>
      <c r="I97" s="290"/>
    </row>
    <row r="98" spans="1:9" ht="17.100000000000001" customHeight="1" x14ac:dyDescent="0.2">
      <c r="A98" s="350"/>
      <c r="B98" s="352"/>
      <c r="C98" s="90" t="s">
        <v>15</v>
      </c>
      <c r="D98" s="246">
        <v>4</v>
      </c>
      <c r="E98" s="247">
        <v>0</v>
      </c>
      <c r="F98" s="289" t="s">
        <v>12</v>
      </c>
      <c r="G98" s="289" t="s">
        <v>12</v>
      </c>
      <c r="H98" s="289" t="s">
        <v>12</v>
      </c>
      <c r="I98" s="290"/>
    </row>
    <row r="99" spans="1:9" ht="17.100000000000001" customHeight="1" x14ac:dyDescent="0.2">
      <c r="A99" s="350"/>
      <c r="B99" s="352"/>
      <c r="C99" s="90" t="s">
        <v>31</v>
      </c>
      <c r="D99" s="246">
        <v>5</v>
      </c>
      <c r="E99" s="247">
        <v>0.2</v>
      </c>
      <c r="F99" s="289" t="s">
        <v>12</v>
      </c>
      <c r="G99" s="289" t="s">
        <v>12</v>
      </c>
      <c r="H99" s="289" t="s">
        <v>12</v>
      </c>
      <c r="I99" s="290"/>
    </row>
    <row r="100" spans="1:9" ht="17.100000000000001" customHeight="1" x14ac:dyDescent="0.2">
      <c r="A100" s="348" t="s">
        <v>862</v>
      </c>
      <c r="B100" s="349" t="s">
        <v>788</v>
      </c>
      <c r="C100" s="95" t="s">
        <v>239</v>
      </c>
      <c r="D100" s="250">
        <v>4</v>
      </c>
      <c r="E100" s="251">
        <v>0</v>
      </c>
      <c r="F100" s="202" t="s">
        <v>12</v>
      </c>
      <c r="G100" s="202" t="s">
        <v>12</v>
      </c>
      <c r="H100" s="202" t="s">
        <v>12</v>
      </c>
      <c r="I100" s="266"/>
    </row>
    <row r="101" spans="1:9" ht="17.100000000000001" customHeight="1" x14ac:dyDescent="0.2">
      <c r="A101" s="348"/>
      <c r="B101" s="349"/>
      <c r="C101" s="95" t="s">
        <v>15</v>
      </c>
      <c r="D101" s="250">
        <v>4</v>
      </c>
      <c r="E101" s="251">
        <v>0.25</v>
      </c>
      <c r="F101" s="202" t="s">
        <v>12</v>
      </c>
      <c r="G101" s="202" t="s">
        <v>12</v>
      </c>
      <c r="H101" s="202" t="s">
        <v>12</v>
      </c>
      <c r="I101" s="266"/>
    </row>
    <row r="102" spans="1:9" ht="17.100000000000001" customHeight="1" x14ac:dyDescent="0.2">
      <c r="A102" s="348"/>
      <c r="B102" s="349"/>
      <c r="C102" s="95" t="s">
        <v>31</v>
      </c>
      <c r="D102" s="250">
        <v>4</v>
      </c>
      <c r="E102" s="251">
        <v>0</v>
      </c>
      <c r="F102" s="202" t="s">
        <v>12</v>
      </c>
      <c r="G102" s="202" t="s">
        <v>12</v>
      </c>
      <c r="H102" s="202" t="s">
        <v>12</v>
      </c>
      <c r="I102" s="266"/>
    </row>
    <row r="103" spans="1:9" ht="17.100000000000001" customHeight="1" x14ac:dyDescent="0.2">
      <c r="A103" s="350" t="s">
        <v>863</v>
      </c>
      <c r="B103" s="352" t="s">
        <v>789</v>
      </c>
      <c r="C103" s="90" t="s">
        <v>239</v>
      </c>
      <c r="D103" s="246">
        <v>3</v>
      </c>
      <c r="E103" s="247">
        <v>0</v>
      </c>
      <c r="F103" s="289" t="s">
        <v>12</v>
      </c>
      <c r="G103" s="289" t="s">
        <v>12</v>
      </c>
      <c r="H103" s="289" t="s">
        <v>12</v>
      </c>
      <c r="I103" s="290"/>
    </row>
    <row r="104" spans="1:9" ht="17.100000000000001" customHeight="1" x14ac:dyDescent="0.2">
      <c r="A104" s="350"/>
      <c r="B104" s="352"/>
      <c r="C104" s="90" t="s">
        <v>15</v>
      </c>
      <c r="D104" s="246">
        <v>2</v>
      </c>
      <c r="E104" s="247">
        <v>0</v>
      </c>
      <c r="F104" s="289" t="s">
        <v>12</v>
      </c>
      <c r="G104" s="289" t="s">
        <v>12</v>
      </c>
      <c r="H104" s="289" t="s">
        <v>12</v>
      </c>
      <c r="I104" s="290"/>
    </row>
    <row r="105" spans="1:9" ht="17.100000000000001" customHeight="1" x14ac:dyDescent="0.2">
      <c r="A105" s="350"/>
      <c r="B105" s="352"/>
      <c r="C105" s="90" t="s">
        <v>31</v>
      </c>
      <c r="D105" s="246">
        <v>2</v>
      </c>
      <c r="E105" s="247">
        <v>0</v>
      </c>
      <c r="F105" s="289" t="s">
        <v>12</v>
      </c>
      <c r="G105" s="289" t="s">
        <v>12</v>
      </c>
      <c r="H105" s="289" t="s">
        <v>12</v>
      </c>
      <c r="I105" s="290"/>
    </row>
    <row r="106" spans="1:9" ht="17.100000000000001" customHeight="1" x14ac:dyDescent="0.2">
      <c r="A106" s="348" t="s">
        <v>864</v>
      </c>
      <c r="B106" s="349" t="s">
        <v>790</v>
      </c>
      <c r="C106" s="95" t="s">
        <v>239</v>
      </c>
      <c r="D106" s="250">
        <v>2</v>
      </c>
      <c r="E106" s="251">
        <v>0.5</v>
      </c>
      <c r="F106" s="202" t="s">
        <v>12</v>
      </c>
      <c r="G106" s="202" t="s">
        <v>12</v>
      </c>
      <c r="H106" s="202" t="s">
        <v>12</v>
      </c>
      <c r="I106" s="266"/>
    </row>
    <row r="107" spans="1:9" ht="17.100000000000001" customHeight="1" x14ac:dyDescent="0.2">
      <c r="A107" s="348"/>
      <c r="B107" s="349"/>
      <c r="C107" s="95" t="s">
        <v>15</v>
      </c>
      <c r="D107" s="250">
        <v>2</v>
      </c>
      <c r="E107" s="251">
        <v>0.5</v>
      </c>
      <c r="F107" s="202" t="s">
        <v>12</v>
      </c>
      <c r="G107" s="202" t="s">
        <v>12</v>
      </c>
      <c r="H107" s="202" t="s">
        <v>12</v>
      </c>
      <c r="I107" s="266"/>
    </row>
    <row r="108" spans="1:9" ht="17.100000000000001" customHeight="1" x14ac:dyDescent="0.2">
      <c r="A108" s="348"/>
      <c r="B108" s="349"/>
      <c r="C108" s="95" t="s">
        <v>31</v>
      </c>
      <c r="D108" s="250">
        <v>2</v>
      </c>
      <c r="E108" s="251">
        <v>0</v>
      </c>
      <c r="F108" s="202" t="s">
        <v>12</v>
      </c>
      <c r="G108" s="202" t="s">
        <v>12</v>
      </c>
      <c r="H108" s="202" t="s">
        <v>12</v>
      </c>
      <c r="I108" s="266"/>
    </row>
    <row r="109" spans="1:9" s="96" customFormat="1" ht="21.75" customHeight="1" x14ac:dyDescent="0.2">
      <c r="A109" s="360" t="s">
        <v>665</v>
      </c>
      <c r="B109" s="361" t="s">
        <v>666</v>
      </c>
      <c r="C109" s="260" t="s">
        <v>239</v>
      </c>
      <c r="D109" s="261">
        <v>49</v>
      </c>
      <c r="E109" s="262">
        <v>0.10199999999999999</v>
      </c>
      <c r="F109" s="294" t="s">
        <v>12</v>
      </c>
      <c r="G109" s="294" t="s">
        <v>12</v>
      </c>
      <c r="H109" s="294" t="s">
        <v>12</v>
      </c>
      <c r="I109" s="295"/>
    </row>
    <row r="110" spans="1:9" s="96" customFormat="1" ht="21.75" customHeight="1" x14ac:dyDescent="0.2">
      <c r="A110" s="360"/>
      <c r="B110" s="361"/>
      <c r="C110" s="260" t="s">
        <v>15</v>
      </c>
      <c r="D110" s="261">
        <v>50</v>
      </c>
      <c r="E110" s="262">
        <v>4.1000000000000002E-2</v>
      </c>
      <c r="F110" s="294" t="s">
        <v>12</v>
      </c>
      <c r="G110" s="294" t="s">
        <v>12</v>
      </c>
      <c r="H110" s="294" t="s">
        <v>12</v>
      </c>
      <c r="I110" s="295"/>
    </row>
    <row r="111" spans="1:9" s="96" customFormat="1" ht="21.75" customHeight="1" x14ac:dyDescent="0.2">
      <c r="A111" s="360"/>
      <c r="B111" s="361"/>
      <c r="C111" s="260" t="s">
        <v>31</v>
      </c>
      <c r="D111" s="261">
        <v>53</v>
      </c>
      <c r="E111" s="262">
        <v>0.189</v>
      </c>
      <c r="F111" s="294" t="s">
        <v>12</v>
      </c>
      <c r="G111" s="294" t="s">
        <v>12</v>
      </c>
      <c r="H111" s="294" t="s">
        <v>12</v>
      </c>
      <c r="I111" s="295"/>
    </row>
    <row r="112" spans="1:9" ht="21.75" customHeight="1" x14ac:dyDescent="0.2">
      <c r="A112" s="354" t="s">
        <v>865</v>
      </c>
      <c r="B112" s="356" t="s">
        <v>667</v>
      </c>
      <c r="C112" s="173" t="s">
        <v>239</v>
      </c>
      <c r="D112" s="250">
        <v>14</v>
      </c>
      <c r="E112" s="251">
        <v>7.0999999999999994E-2</v>
      </c>
      <c r="F112" s="202" t="s">
        <v>12</v>
      </c>
      <c r="G112" s="202" t="s">
        <v>12</v>
      </c>
      <c r="H112" s="202" t="s">
        <v>12</v>
      </c>
      <c r="I112" s="266"/>
    </row>
    <row r="113" spans="1:9" ht="21.75" customHeight="1" x14ac:dyDescent="0.2">
      <c r="A113" s="355"/>
      <c r="B113" s="357"/>
      <c r="C113" s="173" t="s">
        <v>15</v>
      </c>
      <c r="D113" s="250">
        <v>16</v>
      </c>
      <c r="E113" s="251">
        <v>0.125</v>
      </c>
      <c r="F113" s="202" t="s">
        <v>12</v>
      </c>
      <c r="G113" s="202" t="s">
        <v>12</v>
      </c>
      <c r="H113" s="202" t="s">
        <v>12</v>
      </c>
      <c r="I113" s="266"/>
    </row>
    <row r="114" spans="1:9" ht="21.75" customHeight="1" x14ac:dyDescent="0.2">
      <c r="A114" s="355"/>
      <c r="B114" s="357"/>
      <c r="C114" s="173" t="s">
        <v>31</v>
      </c>
      <c r="D114" s="292">
        <v>21</v>
      </c>
      <c r="E114" s="293">
        <v>0.14299999999999999</v>
      </c>
      <c r="F114" s="202" t="s">
        <v>12</v>
      </c>
      <c r="G114" s="202" t="s">
        <v>12</v>
      </c>
      <c r="H114" s="202" t="s">
        <v>12</v>
      </c>
      <c r="I114" s="266"/>
    </row>
    <row r="115" spans="1:9" ht="20.25" customHeight="1" x14ac:dyDescent="0.2">
      <c r="A115" s="362" t="s">
        <v>866</v>
      </c>
      <c r="B115" s="363" t="s">
        <v>668</v>
      </c>
      <c r="C115" s="90" t="s">
        <v>239</v>
      </c>
      <c r="D115" s="246">
        <v>15</v>
      </c>
      <c r="E115" s="247">
        <v>0.13300000000000001</v>
      </c>
      <c r="F115" s="289" t="s">
        <v>12</v>
      </c>
      <c r="G115" s="289" t="s">
        <v>12</v>
      </c>
      <c r="H115" s="289" t="s">
        <v>12</v>
      </c>
      <c r="I115" s="290"/>
    </row>
    <row r="116" spans="1:9" ht="20.25" customHeight="1" x14ac:dyDescent="0.2">
      <c r="A116" s="362"/>
      <c r="B116" s="363"/>
      <c r="C116" s="90" t="s">
        <v>15</v>
      </c>
      <c r="D116" s="246">
        <v>13</v>
      </c>
      <c r="E116" s="247">
        <v>0</v>
      </c>
      <c r="F116" s="289" t="s">
        <v>12</v>
      </c>
      <c r="G116" s="289" t="s">
        <v>12</v>
      </c>
      <c r="H116" s="289" t="s">
        <v>12</v>
      </c>
      <c r="I116" s="290"/>
    </row>
    <row r="117" spans="1:9" ht="20.25" customHeight="1" x14ac:dyDescent="0.2">
      <c r="A117" s="362"/>
      <c r="B117" s="363"/>
      <c r="C117" s="90" t="s">
        <v>31</v>
      </c>
      <c r="D117" s="246">
        <v>11</v>
      </c>
      <c r="E117" s="247">
        <v>0.182</v>
      </c>
      <c r="F117" s="289" t="s">
        <v>12</v>
      </c>
      <c r="G117" s="289" t="s">
        <v>12</v>
      </c>
      <c r="H117" s="289" t="s">
        <v>12</v>
      </c>
      <c r="I117" s="290"/>
    </row>
    <row r="118" spans="1:9" ht="17.100000000000001" customHeight="1" x14ac:dyDescent="0.2">
      <c r="A118" s="354" t="s">
        <v>867</v>
      </c>
      <c r="B118" s="356" t="s">
        <v>669</v>
      </c>
      <c r="C118" s="173" t="s">
        <v>239</v>
      </c>
      <c r="D118" s="250">
        <v>20</v>
      </c>
      <c r="E118" s="251">
        <v>0.1</v>
      </c>
      <c r="F118" s="202" t="s">
        <v>12</v>
      </c>
      <c r="G118" s="202" t="s">
        <v>12</v>
      </c>
      <c r="H118" s="202" t="s">
        <v>12</v>
      </c>
      <c r="I118" s="266"/>
    </row>
    <row r="119" spans="1:9" ht="17.100000000000001" customHeight="1" x14ac:dyDescent="0.2">
      <c r="A119" s="355"/>
      <c r="B119" s="357"/>
      <c r="C119" s="173" t="s">
        <v>15</v>
      </c>
      <c r="D119" s="250">
        <v>21</v>
      </c>
      <c r="E119" s="251">
        <v>0</v>
      </c>
      <c r="F119" s="202" t="s">
        <v>12</v>
      </c>
      <c r="G119" s="202" t="s">
        <v>12</v>
      </c>
      <c r="H119" s="202" t="s">
        <v>12</v>
      </c>
      <c r="I119" s="266"/>
    </row>
    <row r="120" spans="1:9" ht="17.100000000000001" customHeight="1" x14ac:dyDescent="0.2">
      <c r="A120" s="355"/>
      <c r="B120" s="357"/>
      <c r="C120" s="173" t="s">
        <v>31</v>
      </c>
      <c r="D120" s="292">
        <v>21</v>
      </c>
      <c r="E120" s="293">
        <v>0.23799999999999999</v>
      </c>
      <c r="F120" s="202" t="s">
        <v>12</v>
      </c>
      <c r="G120" s="202" t="s">
        <v>12</v>
      </c>
      <c r="H120" s="202" t="s">
        <v>12</v>
      </c>
      <c r="I120" s="266"/>
    </row>
    <row r="121" spans="1:9" s="96" customFormat="1" ht="17.100000000000001" customHeight="1" x14ac:dyDescent="0.2">
      <c r="A121" s="358" t="s">
        <v>670</v>
      </c>
      <c r="B121" s="359" t="s">
        <v>747</v>
      </c>
      <c r="C121" s="260" t="s">
        <v>239</v>
      </c>
      <c r="D121" s="261">
        <v>808</v>
      </c>
      <c r="E121" s="262">
        <v>0.29599999999999999</v>
      </c>
      <c r="F121" s="294" t="s">
        <v>12</v>
      </c>
      <c r="G121" s="294" t="s">
        <v>12</v>
      </c>
      <c r="H121" s="294" t="s">
        <v>12</v>
      </c>
      <c r="I121" s="295"/>
    </row>
    <row r="122" spans="1:9" s="96" customFormat="1" ht="17.100000000000001" customHeight="1" x14ac:dyDescent="0.2">
      <c r="A122" s="358"/>
      <c r="B122" s="359"/>
      <c r="C122" s="260" t="s">
        <v>15</v>
      </c>
      <c r="D122" s="261">
        <v>809</v>
      </c>
      <c r="E122" s="262">
        <v>0.28000000000000003</v>
      </c>
      <c r="F122" s="294" t="s">
        <v>12</v>
      </c>
      <c r="G122" s="294" t="s">
        <v>12</v>
      </c>
      <c r="H122" s="294" t="s">
        <v>12</v>
      </c>
      <c r="I122" s="295"/>
    </row>
    <row r="123" spans="1:9" s="96" customFormat="1" ht="17.100000000000001" customHeight="1" x14ac:dyDescent="0.2">
      <c r="A123" s="358"/>
      <c r="B123" s="359"/>
      <c r="C123" s="260" t="s">
        <v>31</v>
      </c>
      <c r="D123" s="261">
        <v>875</v>
      </c>
      <c r="E123" s="262">
        <v>0.36799999999999999</v>
      </c>
      <c r="F123" s="294" t="s">
        <v>12</v>
      </c>
      <c r="G123" s="294" t="s">
        <v>12</v>
      </c>
      <c r="H123" s="294" t="s">
        <v>12</v>
      </c>
      <c r="I123" s="295"/>
    </row>
    <row r="124" spans="1:9" ht="17.100000000000001" customHeight="1" x14ac:dyDescent="0.2">
      <c r="A124" s="348" t="s">
        <v>868</v>
      </c>
      <c r="B124" s="349" t="s">
        <v>746</v>
      </c>
      <c r="C124" s="95" t="s">
        <v>239</v>
      </c>
      <c r="D124" s="250">
        <v>21</v>
      </c>
      <c r="E124" s="251">
        <v>0</v>
      </c>
      <c r="F124" s="202" t="s">
        <v>12</v>
      </c>
      <c r="G124" s="202" t="s">
        <v>12</v>
      </c>
      <c r="H124" s="202" t="s">
        <v>12</v>
      </c>
      <c r="I124" s="266"/>
    </row>
    <row r="125" spans="1:9" ht="17.100000000000001" customHeight="1" x14ac:dyDescent="0.2">
      <c r="A125" s="348"/>
      <c r="B125" s="349"/>
      <c r="C125" s="95" t="s">
        <v>15</v>
      </c>
      <c r="D125" s="250">
        <v>21</v>
      </c>
      <c r="E125" s="251">
        <v>0.14299999999999999</v>
      </c>
      <c r="F125" s="202" t="s">
        <v>12</v>
      </c>
      <c r="G125" s="202" t="s">
        <v>12</v>
      </c>
      <c r="H125" s="202" t="s">
        <v>12</v>
      </c>
      <c r="I125" s="266"/>
    </row>
    <row r="126" spans="1:9" ht="17.100000000000001" customHeight="1" x14ac:dyDescent="0.2">
      <c r="A126" s="348"/>
      <c r="B126" s="349"/>
      <c r="C126" s="95" t="s">
        <v>31</v>
      </c>
      <c r="D126" s="250">
        <v>21</v>
      </c>
      <c r="E126" s="251">
        <v>0.14299999999999999</v>
      </c>
      <c r="F126" s="202" t="s">
        <v>12</v>
      </c>
      <c r="G126" s="202" t="s">
        <v>12</v>
      </c>
      <c r="H126" s="202" t="s">
        <v>12</v>
      </c>
      <c r="I126" s="266"/>
    </row>
    <row r="127" spans="1:9" ht="17.100000000000001" customHeight="1" x14ac:dyDescent="0.2">
      <c r="A127" s="350" t="s">
        <v>869</v>
      </c>
      <c r="B127" s="352" t="s">
        <v>748</v>
      </c>
      <c r="C127" s="90" t="s">
        <v>239</v>
      </c>
      <c r="D127" s="246">
        <v>131</v>
      </c>
      <c r="E127" s="247">
        <v>0.27500000000000002</v>
      </c>
      <c r="F127" s="289" t="s">
        <v>12</v>
      </c>
      <c r="G127" s="289" t="s">
        <v>12</v>
      </c>
      <c r="H127" s="289" t="s">
        <v>11</v>
      </c>
      <c r="I127" s="285" t="s">
        <v>212</v>
      </c>
    </row>
    <row r="128" spans="1:9" ht="17.100000000000001" customHeight="1" x14ac:dyDescent="0.2">
      <c r="A128" s="350"/>
      <c r="B128" s="352"/>
      <c r="C128" s="90" t="s">
        <v>15</v>
      </c>
      <c r="D128" s="246">
        <v>131</v>
      </c>
      <c r="E128" s="247">
        <v>0.23699999999999999</v>
      </c>
      <c r="F128" s="289" t="s">
        <v>12</v>
      </c>
      <c r="G128" s="289" t="s">
        <v>12</v>
      </c>
      <c r="H128" s="289" t="s">
        <v>11</v>
      </c>
      <c r="I128" s="285" t="s">
        <v>212</v>
      </c>
    </row>
    <row r="129" spans="1:9" ht="17.100000000000001" customHeight="1" x14ac:dyDescent="0.2">
      <c r="A129" s="350"/>
      <c r="B129" s="352"/>
      <c r="C129" s="90" t="s">
        <v>31</v>
      </c>
      <c r="D129" s="246">
        <v>145</v>
      </c>
      <c r="E129" s="247">
        <v>0.34499999999999997</v>
      </c>
      <c r="F129" s="289" t="s">
        <v>12</v>
      </c>
      <c r="G129" s="289" t="s">
        <v>12</v>
      </c>
      <c r="H129" s="289" t="s">
        <v>11</v>
      </c>
      <c r="I129" s="285" t="s">
        <v>212</v>
      </c>
    </row>
    <row r="130" spans="1:9" ht="17.100000000000001" customHeight="1" x14ac:dyDescent="0.2">
      <c r="A130" s="348" t="s">
        <v>870</v>
      </c>
      <c r="B130" s="349" t="s">
        <v>749</v>
      </c>
      <c r="C130" s="95" t="s">
        <v>239</v>
      </c>
      <c r="D130" s="250">
        <v>117</v>
      </c>
      <c r="E130" s="251">
        <v>0.25600000000000001</v>
      </c>
      <c r="F130" s="202" t="s">
        <v>12</v>
      </c>
      <c r="G130" s="202" t="s">
        <v>12</v>
      </c>
      <c r="H130" s="202" t="s">
        <v>11</v>
      </c>
      <c r="I130" s="286" t="s">
        <v>212</v>
      </c>
    </row>
    <row r="131" spans="1:9" ht="17.100000000000001" customHeight="1" x14ac:dyDescent="0.2">
      <c r="A131" s="348"/>
      <c r="B131" s="349"/>
      <c r="C131" s="95" t="s">
        <v>15</v>
      </c>
      <c r="D131" s="250">
        <v>118</v>
      </c>
      <c r="E131" s="251">
        <v>0.28000000000000003</v>
      </c>
      <c r="F131" s="202" t="s">
        <v>12</v>
      </c>
      <c r="G131" s="202" t="s">
        <v>12</v>
      </c>
      <c r="H131" s="202" t="s">
        <v>11</v>
      </c>
      <c r="I131" s="286" t="s">
        <v>212</v>
      </c>
    </row>
    <row r="132" spans="1:9" ht="17.100000000000001" customHeight="1" x14ac:dyDescent="0.2">
      <c r="A132" s="348"/>
      <c r="B132" s="349"/>
      <c r="C132" s="95" t="s">
        <v>31</v>
      </c>
      <c r="D132" s="250">
        <v>128</v>
      </c>
      <c r="E132" s="251">
        <v>0.38300000000000001</v>
      </c>
      <c r="F132" s="202" t="s">
        <v>12</v>
      </c>
      <c r="G132" s="202" t="s">
        <v>12</v>
      </c>
      <c r="H132" s="202" t="s">
        <v>11</v>
      </c>
      <c r="I132" s="286" t="s">
        <v>212</v>
      </c>
    </row>
    <row r="133" spans="1:9" ht="17.100000000000001" customHeight="1" x14ac:dyDescent="0.2">
      <c r="A133" s="350" t="s">
        <v>871</v>
      </c>
      <c r="B133" s="352" t="s">
        <v>750</v>
      </c>
      <c r="C133" s="90" t="s">
        <v>239</v>
      </c>
      <c r="D133" s="246">
        <v>189</v>
      </c>
      <c r="E133" s="247">
        <v>0.36</v>
      </c>
      <c r="F133" s="289" t="s">
        <v>12</v>
      </c>
      <c r="G133" s="289" t="s">
        <v>12</v>
      </c>
      <c r="H133" s="289" t="s">
        <v>11</v>
      </c>
      <c r="I133" s="285" t="s">
        <v>212</v>
      </c>
    </row>
    <row r="134" spans="1:9" ht="17.100000000000001" customHeight="1" x14ac:dyDescent="0.2">
      <c r="A134" s="350"/>
      <c r="B134" s="352"/>
      <c r="C134" s="90" t="s">
        <v>15</v>
      </c>
      <c r="D134" s="246">
        <v>192</v>
      </c>
      <c r="E134" s="247">
        <v>0.27100000000000002</v>
      </c>
      <c r="F134" s="289" t="s">
        <v>12</v>
      </c>
      <c r="G134" s="289" t="s">
        <v>12</v>
      </c>
      <c r="H134" s="289" t="s">
        <v>11</v>
      </c>
      <c r="I134" s="285" t="s">
        <v>212</v>
      </c>
    </row>
    <row r="135" spans="1:9" ht="17.100000000000001" customHeight="1" x14ac:dyDescent="0.2">
      <c r="A135" s="350"/>
      <c r="B135" s="352"/>
      <c r="C135" s="90" t="s">
        <v>31</v>
      </c>
      <c r="D135" s="246">
        <v>205</v>
      </c>
      <c r="E135" s="247">
        <v>0.4</v>
      </c>
      <c r="F135" s="289" t="s">
        <v>12</v>
      </c>
      <c r="G135" s="289" t="s">
        <v>12</v>
      </c>
      <c r="H135" s="289" t="s">
        <v>11</v>
      </c>
      <c r="I135" s="285" t="s">
        <v>212</v>
      </c>
    </row>
    <row r="136" spans="1:9" ht="17.100000000000001" customHeight="1" x14ac:dyDescent="0.2">
      <c r="A136" s="348" t="s">
        <v>872</v>
      </c>
      <c r="B136" s="349" t="s">
        <v>751</v>
      </c>
      <c r="C136" s="95" t="s">
        <v>239</v>
      </c>
      <c r="D136" s="250">
        <v>175</v>
      </c>
      <c r="E136" s="251">
        <v>0.36</v>
      </c>
      <c r="F136" s="202" t="s">
        <v>12</v>
      </c>
      <c r="G136" s="202" t="s">
        <v>12</v>
      </c>
      <c r="H136" s="202" t="s">
        <v>11</v>
      </c>
      <c r="I136" s="286" t="s">
        <v>212</v>
      </c>
    </row>
    <row r="137" spans="1:9" ht="17.100000000000001" customHeight="1" x14ac:dyDescent="0.2">
      <c r="A137" s="348"/>
      <c r="B137" s="349"/>
      <c r="C137" s="95" t="s">
        <v>15</v>
      </c>
      <c r="D137" s="250">
        <v>173</v>
      </c>
      <c r="E137" s="251">
        <v>0.34699999999999998</v>
      </c>
      <c r="F137" s="202" t="s">
        <v>12</v>
      </c>
      <c r="G137" s="202" t="s">
        <v>12</v>
      </c>
      <c r="H137" s="202" t="s">
        <v>11</v>
      </c>
      <c r="I137" s="286" t="s">
        <v>212</v>
      </c>
    </row>
    <row r="138" spans="1:9" ht="17.100000000000001" customHeight="1" x14ac:dyDescent="0.2">
      <c r="A138" s="348"/>
      <c r="B138" s="349"/>
      <c r="C138" s="95" t="s">
        <v>31</v>
      </c>
      <c r="D138" s="250">
        <v>191</v>
      </c>
      <c r="E138" s="251">
        <v>0.36099999999999999</v>
      </c>
      <c r="F138" s="202" t="s">
        <v>12</v>
      </c>
      <c r="G138" s="202" t="s">
        <v>12</v>
      </c>
      <c r="H138" s="202" t="s">
        <v>11</v>
      </c>
      <c r="I138" s="286" t="s">
        <v>212</v>
      </c>
    </row>
    <row r="139" spans="1:9" ht="17.100000000000001" customHeight="1" x14ac:dyDescent="0.2">
      <c r="A139" s="350" t="s">
        <v>873</v>
      </c>
      <c r="B139" s="352" t="s">
        <v>752</v>
      </c>
      <c r="C139" s="90" t="s">
        <v>239</v>
      </c>
      <c r="D139" s="246">
        <v>175</v>
      </c>
      <c r="E139" s="247">
        <v>0.24</v>
      </c>
      <c r="F139" s="289" t="s">
        <v>12</v>
      </c>
      <c r="G139" s="289" t="s">
        <v>12</v>
      </c>
      <c r="H139" s="289" t="s">
        <v>11</v>
      </c>
      <c r="I139" s="285" t="s">
        <v>212</v>
      </c>
    </row>
    <row r="140" spans="1:9" ht="17.100000000000001" customHeight="1" x14ac:dyDescent="0.2">
      <c r="A140" s="350"/>
      <c r="B140" s="352"/>
      <c r="C140" s="90" t="s">
        <v>15</v>
      </c>
      <c r="D140" s="246">
        <v>174</v>
      </c>
      <c r="E140" s="247">
        <v>0.27</v>
      </c>
      <c r="F140" s="289" t="s">
        <v>12</v>
      </c>
      <c r="G140" s="289" t="s">
        <v>12</v>
      </c>
      <c r="H140" s="289" t="s">
        <v>11</v>
      </c>
      <c r="I140" s="285" t="s">
        <v>212</v>
      </c>
    </row>
    <row r="141" spans="1:9" ht="17.100000000000001" customHeight="1" thickBot="1" x14ac:dyDescent="0.25">
      <c r="A141" s="351"/>
      <c r="B141" s="353"/>
      <c r="C141" s="91" t="s">
        <v>31</v>
      </c>
      <c r="D141" s="248">
        <v>185</v>
      </c>
      <c r="E141" s="249">
        <v>0.373</v>
      </c>
      <c r="F141" s="299" t="s">
        <v>12</v>
      </c>
      <c r="G141" s="299" t="s">
        <v>12</v>
      </c>
      <c r="H141" s="299" t="s">
        <v>11</v>
      </c>
      <c r="I141" s="300" t="s">
        <v>212</v>
      </c>
    </row>
  </sheetData>
  <sheetProtection algorithmName="SHA-512" hashValue="54CxI68vQZQkIeAKLTVNAKgkI5uDDuAR9zofbpvXLBmjjaEJOpGzpULz/m8stiD8kMsTSqUUu8iZJ+Jxw+hUUg==" saltValue="e3vTJfiIKPwH1iYXyjvZQw==" spinCount="100000" sheet="1" objects="1" scenarios="1"/>
  <mergeCells count="90">
    <mergeCell ref="A7:A9"/>
    <mergeCell ref="B7:B9"/>
    <mergeCell ref="B13:B15"/>
    <mergeCell ref="B19:B21"/>
    <mergeCell ref="B25:B27"/>
    <mergeCell ref="A25:A27"/>
    <mergeCell ref="A19:A21"/>
    <mergeCell ref="A13:A15"/>
    <mergeCell ref="A10:A12"/>
    <mergeCell ref="B10:B12"/>
    <mergeCell ref="A16:A18"/>
    <mergeCell ref="B16:B18"/>
    <mergeCell ref="B22:B24"/>
    <mergeCell ref="A22:A24"/>
    <mergeCell ref="A28:A30"/>
    <mergeCell ref="B28:B30"/>
    <mergeCell ref="B31:B33"/>
    <mergeCell ref="A31:A33"/>
    <mergeCell ref="A34:A36"/>
    <mergeCell ref="B34:B36"/>
    <mergeCell ref="A37:A39"/>
    <mergeCell ref="B37:B39"/>
    <mergeCell ref="A40:A42"/>
    <mergeCell ref="B40:B42"/>
    <mergeCell ref="A43:A45"/>
    <mergeCell ref="B43:B45"/>
    <mergeCell ref="A46:A48"/>
    <mergeCell ref="B46:B48"/>
    <mergeCell ref="A49:A51"/>
    <mergeCell ref="B49:B51"/>
    <mergeCell ref="A52:A54"/>
    <mergeCell ref="B52:B54"/>
    <mergeCell ref="A55:A57"/>
    <mergeCell ref="B55:B57"/>
    <mergeCell ref="A58:A60"/>
    <mergeCell ref="B58:B60"/>
    <mergeCell ref="A61:A63"/>
    <mergeCell ref="B61:B63"/>
    <mergeCell ref="A64:A66"/>
    <mergeCell ref="B64:B66"/>
    <mergeCell ref="A67:A69"/>
    <mergeCell ref="B67:B69"/>
    <mergeCell ref="A70:A72"/>
    <mergeCell ref="B70:B72"/>
    <mergeCell ref="A73:A75"/>
    <mergeCell ref="B73:B75"/>
    <mergeCell ref="A76:A78"/>
    <mergeCell ref="B76:B78"/>
    <mergeCell ref="A79:A81"/>
    <mergeCell ref="B79:B81"/>
    <mergeCell ref="A82:A84"/>
    <mergeCell ref="B82:B84"/>
    <mergeCell ref="A85:A87"/>
    <mergeCell ref="B85:B87"/>
    <mergeCell ref="A88:A90"/>
    <mergeCell ref="B88:B90"/>
    <mergeCell ref="A91:A93"/>
    <mergeCell ref="B91:B93"/>
    <mergeCell ref="A94:A96"/>
    <mergeCell ref="B94:B96"/>
    <mergeCell ref="A97:A99"/>
    <mergeCell ref="B97:B99"/>
    <mergeCell ref="A100:A102"/>
    <mergeCell ref="B100:B102"/>
    <mergeCell ref="A103:A105"/>
    <mergeCell ref="B103:B105"/>
    <mergeCell ref="A106:A108"/>
    <mergeCell ref="B106:B108"/>
    <mergeCell ref="A109:A111"/>
    <mergeCell ref="B109:B111"/>
    <mergeCell ref="A112:A114"/>
    <mergeCell ref="B112:B114"/>
    <mergeCell ref="A115:A117"/>
    <mergeCell ref="B115:B117"/>
    <mergeCell ref="A118:A120"/>
    <mergeCell ref="B118:B120"/>
    <mergeCell ref="A121:A123"/>
    <mergeCell ref="B121:B123"/>
    <mergeCell ref="A124:A126"/>
    <mergeCell ref="B124:B126"/>
    <mergeCell ref="A136:A138"/>
    <mergeCell ref="B136:B138"/>
    <mergeCell ref="A139:A141"/>
    <mergeCell ref="B139:B141"/>
    <mergeCell ref="A127:A129"/>
    <mergeCell ref="B127:B129"/>
    <mergeCell ref="A130:A132"/>
    <mergeCell ref="B130:B132"/>
    <mergeCell ref="A133:A135"/>
    <mergeCell ref="B133:B135"/>
  </mergeCells>
  <dataValidations count="2">
    <dataValidation type="list" allowBlank="1" showInputMessage="1" showErrorMessage="1" sqref="I7:I9 F49:G78 H49:H51 H76:H78 I76:I126 H58:I63 I13:I42 I46:I51">
      <formula1>#REF!</formula1>
    </dataValidation>
    <dataValidation type="list" allowBlank="1" showInputMessage="1" showErrorMessage="1" sqref="H7:H42 H46:H48 F7:G48 F79:H141">
      <formula1>#REF!</formula1>
    </dataValidation>
  </dataValidations>
  <pageMargins left="0.25" right="0.25" top="0.75" bottom="0.75" header="0.3" footer="0.3"/>
  <pageSetup scale="64" fitToWidth="0" orientation="landscape" r:id="rId1"/>
  <headerFooter>
    <oddHeader>&amp;C&amp;"Arial,Bold"&amp;14&amp;UOrganizational Units
&amp;"Arial,Regular"&amp;12&amp;U(Study Step 1: Agency Legal Directives, Plan and Resources)</oddHeader>
    <oddFooter>&amp;RThe contents of this chart are considered sworn testimony from the Agency Director.</oddFooter>
  </headerFooter>
  <rowBreaks count="2" manualBreakCount="2">
    <brk id="33" max="8" man="1"/>
    <brk id="8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214"/>
  <sheetViews>
    <sheetView topLeftCell="A208" zoomScaleNormal="100" workbookViewId="0">
      <selection activeCell="A208" sqref="A1:XFD1048576"/>
    </sheetView>
  </sheetViews>
  <sheetFormatPr defaultColWidth="9.140625" defaultRowHeight="12.75" x14ac:dyDescent="0.2"/>
  <cols>
    <col min="1" max="1" width="11.140625" style="23" customWidth="1"/>
    <col min="2" max="2" width="75" style="92" customWidth="1"/>
    <col min="3" max="3" width="16.7109375" style="81" customWidth="1"/>
    <col min="4" max="4" width="16" style="10" customWidth="1"/>
    <col min="5" max="5" width="17" style="10" customWidth="1"/>
    <col min="6" max="6" width="16.140625" style="10" customWidth="1"/>
    <col min="7" max="7" width="16.28515625" style="92" customWidth="1"/>
    <col min="8" max="8" width="16.140625" style="131" customWidth="1"/>
    <col min="9" max="9" width="16.28515625" style="196" customWidth="1"/>
    <col min="10" max="10" width="16.140625" style="131" customWidth="1"/>
    <col min="11" max="11" width="16.28515625" style="196" customWidth="1"/>
    <col min="12" max="12" width="16.140625" style="131" customWidth="1"/>
    <col min="13" max="13" width="16.28515625" style="196" customWidth="1"/>
    <col min="14" max="14" width="16.140625" style="131" customWidth="1"/>
    <col min="15" max="15" width="16.28515625" style="196" customWidth="1"/>
    <col min="16" max="16" width="16.140625" style="131" customWidth="1"/>
    <col min="17" max="17" width="16.28515625" style="196" customWidth="1"/>
    <col min="18" max="18" width="16.140625" style="131" customWidth="1"/>
    <col min="19" max="19" width="16.28515625" style="196" customWidth="1"/>
    <col min="20" max="20" width="16.140625" style="131" customWidth="1"/>
    <col min="21" max="21" width="16.28515625" style="196" customWidth="1"/>
    <col min="22" max="22" width="16.140625" style="131" customWidth="1"/>
    <col min="23" max="23" width="16.28515625" style="196" customWidth="1"/>
    <col min="24" max="24" width="16.140625" style="131" customWidth="1"/>
    <col min="25" max="25" width="16.28515625" style="196" customWidth="1"/>
    <col min="26" max="26" width="16.140625" style="131" customWidth="1"/>
    <col min="27" max="27" width="16.28515625" style="196" customWidth="1"/>
    <col min="28" max="28" width="16.140625" style="131" customWidth="1"/>
    <col min="29" max="29" width="16.28515625" style="196" customWidth="1"/>
    <col min="30" max="30" width="16.140625" style="131" customWidth="1"/>
    <col min="31" max="31" width="16.28515625" style="196" customWidth="1"/>
    <col min="32" max="32" width="16.140625" style="131" customWidth="1"/>
    <col min="33" max="33" width="16.28515625" style="196" customWidth="1"/>
    <col min="34" max="34" width="16.140625" style="131" customWidth="1"/>
    <col min="35" max="35" width="16.28515625" style="196" customWidth="1"/>
    <col min="36" max="36" width="16.140625" style="131" customWidth="1"/>
    <col min="37" max="37" width="16.28515625" style="196" customWidth="1"/>
    <col min="38" max="38" width="16.140625" style="131" customWidth="1"/>
    <col min="39" max="39" width="16.28515625" style="196" customWidth="1"/>
    <col min="40" max="40" width="16.140625" style="131" customWidth="1"/>
    <col min="41" max="41" width="16.28515625" style="196" customWidth="1"/>
    <col min="42" max="42" width="16.140625" style="131" customWidth="1"/>
    <col min="43" max="43" width="16.28515625" style="196" customWidth="1"/>
    <col min="44" max="44" width="16.140625" style="131" customWidth="1"/>
    <col min="45" max="45" width="16.28515625" style="196" customWidth="1"/>
    <col min="46" max="46" width="16.140625" style="131" customWidth="1"/>
    <col min="47" max="47" width="16.28515625" style="196" customWidth="1"/>
    <col min="48" max="48" width="16.140625" style="131" customWidth="1"/>
    <col min="49" max="49" width="16.28515625" style="196" customWidth="1"/>
    <col min="50" max="50" width="16.140625" style="131" customWidth="1"/>
    <col min="51" max="51" width="16.28515625" style="196" customWidth="1"/>
    <col min="52" max="52" width="16.140625" style="131" customWidth="1"/>
    <col min="53" max="53" width="16.28515625" style="196" customWidth="1"/>
    <col min="54" max="54" width="16.140625" style="131" customWidth="1"/>
    <col min="55" max="55" width="16.28515625" style="196" customWidth="1"/>
    <col min="56" max="56" width="16.140625" style="131" customWidth="1"/>
    <col min="57" max="57" width="16.28515625" style="196" customWidth="1"/>
    <col min="58" max="58" width="16.140625" style="131" customWidth="1"/>
    <col min="59" max="59" width="16.28515625" style="196" customWidth="1"/>
    <col min="60" max="60" width="16.140625" style="131" customWidth="1"/>
    <col min="61" max="61" width="16.28515625" style="196" customWidth="1"/>
    <col min="62" max="62" width="16.140625" style="131" customWidth="1"/>
    <col min="63" max="63" width="16.28515625" style="196" customWidth="1"/>
    <col min="64" max="64" width="16.140625" style="131" customWidth="1"/>
    <col min="65" max="65" width="16.28515625" style="196" customWidth="1"/>
    <col min="66" max="66" width="16.140625" style="131" customWidth="1"/>
    <col min="67" max="67" width="16.28515625" style="196" customWidth="1"/>
    <col min="68" max="68" width="16.140625" style="131" customWidth="1"/>
    <col min="69" max="69" width="16.28515625" style="196" customWidth="1"/>
    <col min="70" max="70" width="16.140625" style="131" customWidth="1"/>
    <col min="71" max="71" width="16.28515625" style="196" customWidth="1"/>
    <col min="72" max="72" width="16.140625" style="131" customWidth="1"/>
    <col min="73" max="73" width="16.28515625" style="196" customWidth="1"/>
    <col min="74" max="74" width="16.140625" style="131" customWidth="1"/>
    <col min="75" max="75" width="16.28515625" style="196" customWidth="1"/>
    <col min="76" max="76" width="16.140625" style="131" customWidth="1"/>
    <col min="77" max="77" width="16.28515625" style="196" customWidth="1"/>
    <col min="78" max="78" width="16.140625" style="131" customWidth="1"/>
    <col min="79" max="79" width="16.28515625" style="196" customWidth="1"/>
    <col min="80" max="80" width="16.140625" style="131" customWidth="1"/>
    <col min="81" max="81" width="16.28515625" style="196" customWidth="1"/>
    <col min="82" max="82" width="16.140625" style="131" customWidth="1"/>
    <col min="83" max="83" width="16.28515625" style="196" customWidth="1"/>
    <col min="84" max="84" width="16.140625" style="131" customWidth="1"/>
    <col min="85" max="85" width="16.28515625" style="196" customWidth="1"/>
    <col min="86" max="86" width="16.140625" style="131" customWidth="1"/>
    <col min="87" max="87" width="16.28515625" style="311" customWidth="1"/>
    <col min="88" max="88" width="16.140625" style="131" customWidth="1"/>
    <col min="89" max="89" width="16.28515625" style="311" customWidth="1"/>
    <col min="90" max="90" width="16.140625" style="131" customWidth="1"/>
    <col min="91" max="16384" width="9.140625" style="92"/>
  </cols>
  <sheetData>
    <row r="1" spans="1:90" s="3" customFormat="1" x14ac:dyDescent="0.2">
      <c r="A1" s="2"/>
      <c r="B1" s="1" t="s">
        <v>887</v>
      </c>
      <c r="C1" s="371"/>
      <c r="D1" s="37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row>
    <row r="2" spans="1:90" s="3" customFormat="1" x14ac:dyDescent="0.2">
      <c r="A2" s="2"/>
      <c r="B2" s="1" t="s">
        <v>985</v>
      </c>
      <c r="C2" s="373"/>
      <c r="D2" s="37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row>
    <row r="3" spans="1:90" s="3" customFormat="1" x14ac:dyDescent="0.2">
      <c r="A3" s="2"/>
      <c r="B3" s="36"/>
      <c r="C3" s="85"/>
      <c r="D3" s="71"/>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row>
    <row r="4" spans="1:90" s="3" customFormat="1" x14ac:dyDescent="0.2">
      <c r="A4" s="2"/>
      <c r="B4" s="36"/>
      <c r="C4" s="85"/>
      <c r="D4" s="71"/>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row>
    <row r="5" spans="1:90" ht="27.75" customHeight="1" x14ac:dyDescent="0.2">
      <c r="B5" s="374" t="s">
        <v>144</v>
      </c>
      <c r="C5" s="370"/>
      <c r="D5" s="370"/>
      <c r="E5" s="370"/>
      <c r="F5" s="370"/>
      <c r="G5" s="370"/>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267"/>
      <c r="CJ5" s="311"/>
      <c r="CL5" s="311"/>
    </row>
    <row r="6" spans="1:90" ht="15.75" x14ac:dyDescent="0.2">
      <c r="A6" s="197"/>
      <c r="B6" s="41" t="s">
        <v>179</v>
      </c>
      <c r="C6" s="93"/>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row>
    <row r="7" spans="1:90" ht="15.75" x14ac:dyDescent="0.2">
      <c r="A7" s="40"/>
      <c r="B7" s="117"/>
      <c r="C7" s="119"/>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row>
    <row r="8" spans="1:90" ht="16.5" thickBot="1" x14ac:dyDescent="0.25">
      <c r="A8" s="40" t="s">
        <v>28</v>
      </c>
      <c r="B8" s="99" t="s">
        <v>141</v>
      </c>
      <c r="C8" s="119"/>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row>
    <row r="9" spans="1:90" x14ac:dyDescent="0.2">
      <c r="A9" s="51"/>
      <c r="B9" s="100" t="s">
        <v>168</v>
      </c>
      <c r="C9" s="101" t="s">
        <v>29</v>
      </c>
      <c r="D9" s="180" t="s">
        <v>134</v>
      </c>
      <c r="E9" s="130" t="s">
        <v>135</v>
      </c>
      <c r="F9" s="180" t="s">
        <v>136</v>
      </c>
      <c r="G9" s="130" t="s">
        <v>137</v>
      </c>
      <c r="H9" s="130" t="s">
        <v>296</v>
      </c>
      <c r="I9" s="130" t="s">
        <v>297</v>
      </c>
      <c r="J9" s="130" t="s">
        <v>298</v>
      </c>
      <c r="K9" s="130" t="s">
        <v>299</v>
      </c>
      <c r="L9" s="130" t="s">
        <v>300</v>
      </c>
      <c r="M9" s="130" t="s">
        <v>301</v>
      </c>
      <c r="N9" s="130" t="s">
        <v>302</v>
      </c>
      <c r="O9" s="130" t="s">
        <v>303</v>
      </c>
      <c r="P9" s="130" t="s">
        <v>304</v>
      </c>
      <c r="Q9" s="130" t="s">
        <v>305</v>
      </c>
      <c r="R9" s="130" t="s">
        <v>306</v>
      </c>
      <c r="S9" s="130" t="s">
        <v>307</v>
      </c>
      <c r="T9" s="130" t="s">
        <v>308</v>
      </c>
      <c r="U9" s="130" t="s">
        <v>309</v>
      </c>
      <c r="V9" s="130" t="s">
        <v>310</v>
      </c>
      <c r="W9" s="130" t="s">
        <v>311</v>
      </c>
      <c r="X9" s="130" t="s">
        <v>312</v>
      </c>
      <c r="Y9" s="130" t="s">
        <v>313</v>
      </c>
      <c r="Z9" s="130" t="s">
        <v>314</v>
      </c>
      <c r="AA9" s="130" t="s">
        <v>315</v>
      </c>
      <c r="AB9" s="130" t="s">
        <v>316</v>
      </c>
      <c r="AC9" s="130" t="s">
        <v>317</v>
      </c>
      <c r="AD9" s="130" t="s">
        <v>318</v>
      </c>
      <c r="AE9" s="130" t="s">
        <v>319</v>
      </c>
      <c r="AF9" s="130" t="s">
        <v>320</v>
      </c>
      <c r="AG9" s="130" t="s">
        <v>321</v>
      </c>
      <c r="AH9" s="130" t="s">
        <v>322</v>
      </c>
      <c r="AI9" s="130" t="s">
        <v>323</v>
      </c>
      <c r="AJ9" s="130" t="s">
        <v>324</v>
      </c>
      <c r="AK9" s="130" t="s">
        <v>325</v>
      </c>
      <c r="AL9" s="130" t="s">
        <v>326</v>
      </c>
      <c r="AM9" s="130" t="s">
        <v>327</v>
      </c>
      <c r="AN9" s="130" t="s">
        <v>328</v>
      </c>
      <c r="AO9" s="130" t="s">
        <v>329</v>
      </c>
      <c r="AP9" s="130" t="s">
        <v>330</v>
      </c>
      <c r="AQ9" s="130" t="s">
        <v>331</v>
      </c>
      <c r="AR9" s="130" t="s">
        <v>332</v>
      </c>
      <c r="AS9" s="130" t="s">
        <v>333</v>
      </c>
      <c r="AT9" s="130" t="s">
        <v>334</v>
      </c>
      <c r="AU9" s="130" t="s">
        <v>335</v>
      </c>
      <c r="AV9" s="130" t="s">
        <v>336</v>
      </c>
      <c r="AW9" s="130" t="s">
        <v>337</v>
      </c>
      <c r="AX9" s="130" t="s">
        <v>338</v>
      </c>
      <c r="AY9" s="130" t="s">
        <v>339</v>
      </c>
      <c r="AZ9" s="130" t="s">
        <v>340</v>
      </c>
      <c r="BA9" s="130" t="s">
        <v>341</v>
      </c>
      <c r="BB9" s="130" t="s">
        <v>342</v>
      </c>
      <c r="BC9" s="130" t="s">
        <v>343</v>
      </c>
      <c r="BD9" s="130" t="s">
        <v>344</v>
      </c>
      <c r="BE9" s="130" t="s">
        <v>345</v>
      </c>
      <c r="BF9" s="130" t="s">
        <v>346</v>
      </c>
      <c r="BG9" s="130" t="s">
        <v>347</v>
      </c>
      <c r="BH9" s="130" t="s">
        <v>348</v>
      </c>
      <c r="BI9" s="130" t="s">
        <v>349</v>
      </c>
      <c r="BJ9" s="130" t="s">
        <v>350</v>
      </c>
      <c r="BK9" s="130" t="s">
        <v>351</v>
      </c>
      <c r="BL9" s="130" t="s">
        <v>352</v>
      </c>
      <c r="BM9" s="130" t="s">
        <v>353</v>
      </c>
      <c r="BN9" s="130" t="s">
        <v>354</v>
      </c>
      <c r="BO9" s="130" t="s">
        <v>355</v>
      </c>
      <c r="BP9" s="130" t="s">
        <v>356</v>
      </c>
      <c r="BQ9" s="130" t="s">
        <v>357</v>
      </c>
      <c r="BR9" s="130" t="s">
        <v>358</v>
      </c>
      <c r="BS9" s="130" t="s">
        <v>359</v>
      </c>
      <c r="BT9" s="130" t="s">
        <v>360</v>
      </c>
      <c r="BU9" s="130" t="s">
        <v>361</v>
      </c>
      <c r="BV9" s="130" t="s">
        <v>362</v>
      </c>
      <c r="BW9" s="130" t="s">
        <v>363</v>
      </c>
      <c r="BX9" s="130" t="s">
        <v>364</v>
      </c>
      <c r="BY9" s="130" t="s">
        <v>365</v>
      </c>
      <c r="BZ9" s="130" t="s">
        <v>366</v>
      </c>
      <c r="CA9" s="130" t="s">
        <v>367</v>
      </c>
      <c r="CB9" s="130" t="s">
        <v>368</v>
      </c>
      <c r="CC9" s="130" t="s">
        <v>369</v>
      </c>
      <c r="CD9" s="130" t="s">
        <v>370</v>
      </c>
      <c r="CE9" s="130" t="s">
        <v>371</v>
      </c>
      <c r="CF9" s="130" t="s">
        <v>372</v>
      </c>
      <c r="CG9" s="130" t="s">
        <v>373</v>
      </c>
      <c r="CH9" s="130" t="s">
        <v>766</v>
      </c>
      <c r="CI9" s="130" t="s">
        <v>892</v>
      </c>
      <c r="CJ9" s="130" t="s">
        <v>893</v>
      </c>
      <c r="CK9" s="130" t="s">
        <v>894</v>
      </c>
      <c r="CL9" s="130" t="s">
        <v>895</v>
      </c>
    </row>
    <row r="10" spans="1:90" ht="51" x14ac:dyDescent="0.2">
      <c r="A10" s="2" t="s">
        <v>78</v>
      </c>
      <c r="B10" s="52" t="s">
        <v>169</v>
      </c>
      <c r="C10" s="79" t="s">
        <v>32</v>
      </c>
      <c r="D10" s="181" t="s">
        <v>374</v>
      </c>
      <c r="E10" s="43" t="s">
        <v>903</v>
      </c>
      <c r="F10" s="181" t="s">
        <v>375</v>
      </c>
      <c r="G10" s="43" t="s">
        <v>376</v>
      </c>
      <c r="H10" s="181" t="s">
        <v>377</v>
      </c>
      <c r="I10" s="43" t="s">
        <v>378</v>
      </c>
      <c r="J10" s="181" t="s">
        <v>379</v>
      </c>
      <c r="K10" s="43" t="s">
        <v>380</v>
      </c>
      <c r="L10" s="181" t="s">
        <v>381</v>
      </c>
      <c r="M10" s="43" t="s">
        <v>382</v>
      </c>
      <c r="N10" s="181" t="s">
        <v>383</v>
      </c>
      <c r="O10" s="43" t="s">
        <v>384</v>
      </c>
      <c r="P10" s="181" t="s">
        <v>385</v>
      </c>
      <c r="Q10" s="43" t="s">
        <v>386</v>
      </c>
      <c r="R10" s="181" t="s">
        <v>387</v>
      </c>
      <c r="S10" s="43" t="s">
        <v>388</v>
      </c>
      <c r="T10" s="181" t="s">
        <v>389</v>
      </c>
      <c r="U10" s="43" t="s">
        <v>388</v>
      </c>
      <c r="V10" s="181" t="s">
        <v>390</v>
      </c>
      <c r="W10" s="43" t="s">
        <v>388</v>
      </c>
      <c r="X10" s="181" t="s">
        <v>391</v>
      </c>
      <c r="Y10" s="43" t="s">
        <v>392</v>
      </c>
      <c r="Z10" s="181" t="s">
        <v>387</v>
      </c>
      <c r="AA10" s="43" t="s">
        <v>393</v>
      </c>
      <c r="AB10" s="181" t="s">
        <v>394</v>
      </c>
      <c r="AC10" s="43" t="s">
        <v>395</v>
      </c>
      <c r="AD10" s="181" t="s">
        <v>396</v>
      </c>
      <c r="AE10" s="43" t="s">
        <v>397</v>
      </c>
      <c r="AF10" s="181" t="s">
        <v>398</v>
      </c>
      <c r="AG10" s="43" t="s">
        <v>399</v>
      </c>
      <c r="AH10" s="181" t="s">
        <v>400</v>
      </c>
      <c r="AI10" s="43" t="s">
        <v>401</v>
      </c>
      <c r="AJ10" s="181" t="s">
        <v>402</v>
      </c>
      <c r="AK10" s="43" t="s">
        <v>403</v>
      </c>
      <c r="AL10" s="181" t="s">
        <v>404</v>
      </c>
      <c r="AM10" s="43" t="s">
        <v>405</v>
      </c>
      <c r="AN10" s="181" t="s">
        <v>406</v>
      </c>
      <c r="AO10" s="43" t="s">
        <v>407</v>
      </c>
      <c r="AP10" s="181" t="s">
        <v>408</v>
      </c>
      <c r="AQ10" s="43" t="s">
        <v>409</v>
      </c>
      <c r="AR10" s="181" t="s">
        <v>377</v>
      </c>
      <c r="AS10" s="43" t="s">
        <v>393</v>
      </c>
      <c r="AT10" s="181" t="s">
        <v>410</v>
      </c>
      <c r="AU10" s="43" t="s">
        <v>411</v>
      </c>
      <c r="AV10" s="181" t="s">
        <v>412</v>
      </c>
      <c r="AW10" s="43" t="s">
        <v>413</v>
      </c>
      <c r="AX10" s="181" t="s">
        <v>414</v>
      </c>
      <c r="AY10" s="43" t="s">
        <v>415</v>
      </c>
      <c r="AZ10" s="181" t="s">
        <v>416</v>
      </c>
      <c r="BA10" s="43" t="s">
        <v>417</v>
      </c>
      <c r="BB10" s="181" t="s">
        <v>379</v>
      </c>
      <c r="BC10" s="43" t="s">
        <v>418</v>
      </c>
      <c r="BD10" s="181" t="s">
        <v>396</v>
      </c>
      <c r="BE10" s="43" t="s">
        <v>398</v>
      </c>
      <c r="BF10" s="181" t="s">
        <v>419</v>
      </c>
      <c r="BG10" s="43" t="s">
        <v>420</v>
      </c>
      <c r="BH10" s="181" t="s">
        <v>399</v>
      </c>
      <c r="BI10" s="43" t="s">
        <v>421</v>
      </c>
      <c r="BJ10" s="181" t="s">
        <v>422</v>
      </c>
      <c r="BK10" s="43" t="s">
        <v>423</v>
      </c>
      <c r="BL10" s="181" t="s">
        <v>400</v>
      </c>
      <c r="BM10" s="43" t="s">
        <v>424</v>
      </c>
      <c r="BN10" s="181" t="s">
        <v>402</v>
      </c>
      <c r="BO10" s="43" t="s">
        <v>425</v>
      </c>
      <c r="BP10" s="181" t="s">
        <v>426</v>
      </c>
      <c r="BQ10" s="43" t="s">
        <v>427</v>
      </c>
      <c r="BR10" s="181" t="s">
        <v>428</v>
      </c>
      <c r="BS10" s="43" t="s">
        <v>404</v>
      </c>
      <c r="BT10" s="181" t="s">
        <v>429</v>
      </c>
      <c r="BU10" s="43" t="s">
        <v>430</v>
      </c>
      <c r="BV10" s="181" t="s">
        <v>431</v>
      </c>
      <c r="BW10" s="43" t="s">
        <v>432</v>
      </c>
      <c r="BX10" s="181" t="s">
        <v>433</v>
      </c>
      <c r="BY10" s="43" t="s">
        <v>434</v>
      </c>
      <c r="BZ10" s="181" t="s">
        <v>435</v>
      </c>
      <c r="CA10" s="43" t="s">
        <v>436</v>
      </c>
      <c r="CB10" s="181" t="s">
        <v>437</v>
      </c>
      <c r="CC10" s="43" t="s">
        <v>438</v>
      </c>
      <c r="CD10" s="181" t="s">
        <v>439</v>
      </c>
      <c r="CE10" s="43" t="s">
        <v>440</v>
      </c>
      <c r="CF10" s="181" t="s">
        <v>441</v>
      </c>
      <c r="CG10" s="43" t="s">
        <v>828</v>
      </c>
      <c r="CH10" s="181" t="s">
        <v>770</v>
      </c>
      <c r="CI10" s="43" t="s">
        <v>896</v>
      </c>
      <c r="CJ10" s="181" t="s">
        <v>897</v>
      </c>
      <c r="CK10" s="43" t="s">
        <v>896</v>
      </c>
      <c r="CL10" s="181"/>
    </row>
    <row r="11" spans="1:90" x14ac:dyDescent="0.2">
      <c r="A11" s="2" t="s">
        <v>79</v>
      </c>
      <c r="B11" s="52" t="s">
        <v>25</v>
      </c>
      <c r="C11" s="79" t="s">
        <v>32</v>
      </c>
      <c r="D11" s="181" t="s">
        <v>222</v>
      </c>
      <c r="E11" s="43" t="s">
        <v>222</v>
      </c>
      <c r="F11" s="181" t="s">
        <v>222</v>
      </c>
      <c r="G11" s="43" t="s">
        <v>222</v>
      </c>
      <c r="H11" s="181" t="s">
        <v>222</v>
      </c>
      <c r="I11" s="43" t="s">
        <v>469</v>
      </c>
      <c r="J11" s="181" t="s">
        <v>222</v>
      </c>
      <c r="K11" s="43" t="s">
        <v>222</v>
      </c>
      <c r="L11" s="181" t="s">
        <v>222</v>
      </c>
      <c r="M11" s="43" t="s">
        <v>222</v>
      </c>
      <c r="N11" s="181" t="s">
        <v>222</v>
      </c>
      <c r="O11" s="43" t="s">
        <v>222</v>
      </c>
      <c r="P11" s="181" t="s">
        <v>222</v>
      </c>
      <c r="Q11" s="43" t="s">
        <v>222</v>
      </c>
      <c r="R11" s="181" t="s">
        <v>222</v>
      </c>
      <c r="S11" s="43" t="s">
        <v>222</v>
      </c>
      <c r="T11" s="181" t="s">
        <v>222</v>
      </c>
      <c r="U11" s="43" t="s">
        <v>222</v>
      </c>
      <c r="V11" s="181" t="s">
        <v>222</v>
      </c>
      <c r="W11" s="43" t="s">
        <v>222</v>
      </c>
      <c r="X11" s="181" t="s">
        <v>222</v>
      </c>
      <c r="Y11" s="43" t="s">
        <v>222</v>
      </c>
      <c r="Z11" s="181" t="s">
        <v>222</v>
      </c>
      <c r="AA11" s="43" t="s">
        <v>223</v>
      </c>
      <c r="AB11" s="181" t="s">
        <v>222</v>
      </c>
      <c r="AC11" s="43" t="s">
        <v>222</v>
      </c>
      <c r="AD11" s="181" t="s">
        <v>222</v>
      </c>
      <c r="AE11" s="43" t="s">
        <v>222</v>
      </c>
      <c r="AF11" s="181" t="s">
        <v>222</v>
      </c>
      <c r="AG11" s="43" t="s">
        <v>222</v>
      </c>
      <c r="AH11" s="181" t="s">
        <v>222</v>
      </c>
      <c r="AI11" s="43" t="s">
        <v>222</v>
      </c>
      <c r="AJ11" s="181" t="s">
        <v>222</v>
      </c>
      <c r="AK11" s="43" t="s">
        <v>222</v>
      </c>
      <c r="AL11" s="181" t="s">
        <v>222</v>
      </c>
      <c r="AM11" s="43" t="s">
        <v>222</v>
      </c>
      <c r="AN11" s="181" t="s">
        <v>222</v>
      </c>
      <c r="AO11" s="43" t="s">
        <v>222</v>
      </c>
      <c r="AP11" s="181" t="s">
        <v>222</v>
      </c>
      <c r="AQ11" s="43" t="s">
        <v>222</v>
      </c>
      <c r="AR11" s="181" t="s">
        <v>222</v>
      </c>
      <c r="AS11" s="43" t="s">
        <v>222</v>
      </c>
      <c r="AT11" s="181" t="s">
        <v>222</v>
      </c>
      <c r="AU11" s="43" t="s">
        <v>222</v>
      </c>
      <c r="AV11" s="181" t="s">
        <v>222</v>
      </c>
      <c r="AW11" s="43" t="s">
        <v>222</v>
      </c>
      <c r="AX11" s="181" t="s">
        <v>222</v>
      </c>
      <c r="AY11" s="43" t="s">
        <v>222</v>
      </c>
      <c r="AZ11" s="181" t="s">
        <v>222</v>
      </c>
      <c r="BA11" s="43" t="s">
        <v>222</v>
      </c>
      <c r="BB11" s="181" t="s">
        <v>222</v>
      </c>
      <c r="BC11" s="43" t="s">
        <v>222</v>
      </c>
      <c r="BD11" s="181" t="s">
        <v>222</v>
      </c>
      <c r="BE11" s="43" t="s">
        <v>222</v>
      </c>
      <c r="BF11" s="181" t="s">
        <v>222</v>
      </c>
      <c r="BG11" s="43" t="s">
        <v>222</v>
      </c>
      <c r="BH11" s="181" t="s">
        <v>222</v>
      </c>
      <c r="BI11" s="43" t="s">
        <v>222</v>
      </c>
      <c r="BJ11" s="181" t="s">
        <v>222</v>
      </c>
      <c r="BK11" s="43" t="s">
        <v>222</v>
      </c>
      <c r="BL11" s="181" t="s">
        <v>222</v>
      </c>
      <c r="BM11" s="43" t="s">
        <v>222</v>
      </c>
      <c r="BN11" s="181" t="s">
        <v>222</v>
      </c>
      <c r="BO11" s="43" t="s">
        <v>222</v>
      </c>
      <c r="BP11" s="181" t="s">
        <v>222</v>
      </c>
      <c r="BQ11" s="43" t="s">
        <v>222</v>
      </c>
      <c r="BR11" s="181" t="s">
        <v>222</v>
      </c>
      <c r="BS11" s="43" t="s">
        <v>222</v>
      </c>
      <c r="BT11" s="181" t="s">
        <v>222</v>
      </c>
      <c r="BU11" s="43" t="s">
        <v>222</v>
      </c>
      <c r="BV11" s="181" t="s">
        <v>222</v>
      </c>
      <c r="BW11" s="43" t="s">
        <v>222</v>
      </c>
      <c r="BX11" s="181" t="s">
        <v>222</v>
      </c>
      <c r="BY11" s="43" t="s">
        <v>222</v>
      </c>
      <c r="BZ11" s="181" t="s">
        <v>222</v>
      </c>
      <c r="CA11" s="43" t="s">
        <v>222</v>
      </c>
      <c r="CB11" s="181" t="s">
        <v>222</v>
      </c>
      <c r="CC11" s="43" t="s">
        <v>222</v>
      </c>
      <c r="CD11" s="181" t="s">
        <v>222</v>
      </c>
      <c r="CE11" s="43" t="s">
        <v>222</v>
      </c>
      <c r="CF11" s="181" t="s">
        <v>222</v>
      </c>
      <c r="CG11" s="43" t="s">
        <v>469</v>
      </c>
      <c r="CH11" s="181" t="s">
        <v>469</v>
      </c>
      <c r="CI11" s="43" t="s">
        <v>222</v>
      </c>
      <c r="CJ11" s="181" t="s">
        <v>222</v>
      </c>
      <c r="CK11" s="43" t="s">
        <v>222</v>
      </c>
      <c r="CL11" s="181"/>
    </row>
    <row r="12" spans="1:90" x14ac:dyDescent="0.2">
      <c r="A12" s="2" t="s">
        <v>80</v>
      </c>
      <c r="B12" s="52" t="s">
        <v>40</v>
      </c>
      <c r="C12" s="79" t="s">
        <v>32</v>
      </c>
      <c r="D12" s="181" t="s">
        <v>8</v>
      </c>
      <c r="E12" s="43" t="s">
        <v>9</v>
      </c>
      <c r="F12" s="181" t="s">
        <v>9</v>
      </c>
      <c r="G12" s="43" t="s">
        <v>224</v>
      </c>
      <c r="H12" s="181" t="s">
        <v>224</v>
      </c>
      <c r="I12" s="43" t="s">
        <v>8</v>
      </c>
      <c r="J12" s="181" t="s">
        <v>224</v>
      </c>
      <c r="K12" s="43" t="s">
        <v>224</v>
      </c>
      <c r="L12" s="181" t="s">
        <v>224</v>
      </c>
      <c r="M12" s="43" t="s">
        <v>224</v>
      </c>
      <c r="N12" s="181" t="s">
        <v>224</v>
      </c>
      <c r="O12" s="43" t="s">
        <v>224</v>
      </c>
      <c r="P12" s="181" t="s">
        <v>224</v>
      </c>
      <c r="Q12" s="43" t="s">
        <v>224</v>
      </c>
      <c r="R12" s="181" t="s">
        <v>224</v>
      </c>
      <c r="S12" s="43" t="s">
        <v>224</v>
      </c>
      <c r="T12" s="181" t="s">
        <v>224</v>
      </c>
      <c r="U12" s="43" t="s">
        <v>224</v>
      </c>
      <c r="V12" s="181" t="s">
        <v>224</v>
      </c>
      <c r="W12" s="43" t="s">
        <v>224</v>
      </c>
      <c r="X12" s="181" t="s">
        <v>224</v>
      </c>
      <c r="Y12" s="43" t="s">
        <v>224</v>
      </c>
      <c r="Z12" s="181" t="s">
        <v>224</v>
      </c>
      <c r="AA12" s="43" t="s">
        <v>224</v>
      </c>
      <c r="AB12" s="181" t="s">
        <v>224</v>
      </c>
      <c r="AC12" s="43" t="s">
        <v>224</v>
      </c>
      <c r="AD12" s="181" t="s">
        <v>224</v>
      </c>
      <c r="AE12" s="43" t="s">
        <v>224</v>
      </c>
      <c r="AF12" s="181" t="s">
        <v>224</v>
      </c>
      <c r="AG12" s="43" t="s">
        <v>224</v>
      </c>
      <c r="AH12" s="181" t="s">
        <v>224</v>
      </c>
      <c r="AI12" s="43" t="s">
        <v>224</v>
      </c>
      <c r="AJ12" s="181" t="s">
        <v>224</v>
      </c>
      <c r="AK12" s="43" t="s">
        <v>224</v>
      </c>
      <c r="AL12" s="181" t="s">
        <v>224</v>
      </c>
      <c r="AM12" s="43" t="s">
        <v>224</v>
      </c>
      <c r="AN12" s="181" t="s">
        <v>224</v>
      </c>
      <c r="AO12" s="43" t="s">
        <v>224</v>
      </c>
      <c r="AP12" s="181" t="s">
        <v>224</v>
      </c>
      <c r="AQ12" s="43" t="s">
        <v>224</v>
      </c>
      <c r="AR12" s="181" t="s">
        <v>224</v>
      </c>
      <c r="AS12" s="43" t="s">
        <v>224</v>
      </c>
      <c r="AT12" s="181" t="s">
        <v>224</v>
      </c>
      <c r="AU12" s="43" t="s">
        <v>224</v>
      </c>
      <c r="AV12" s="181" t="s">
        <v>224</v>
      </c>
      <c r="AW12" s="43" t="s">
        <v>224</v>
      </c>
      <c r="AX12" s="181" t="s">
        <v>224</v>
      </c>
      <c r="AY12" s="43" t="s">
        <v>224</v>
      </c>
      <c r="AZ12" s="181" t="s">
        <v>224</v>
      </c>
      <c r="BA12" s="43" t="s">
        <v>224</v>
      </c>
      <c r="BB12" s="181" t="s">
        <v>224</v>
      </c>
      <c r="BC12" s="43" t="s">
        <v>224</v>
      </c>
      <c r="BD12" s="181" t="s">
        <v>224</v>
      </c>
      <c r="BE12" s="43" t="s">
        <v>224</v>
      </c>
      <c r="BF12" s="181" t="s">
        <v>224</v>
      </c>
      <c r="BG12" s="43" t="s">
        <v>224</v>
      </c>
      <c r="BH12" s="181" t="s">
        <v>224</v>
      </c>
      <c r="BI12" s="43" t="s">
        <v>224</v>
      </c>
      <c r="BJ12" s="181" t="s">
        <v>224</v>
      </c>
      <c r="BK12" s="43" t="s">
        <v>224</v>
      </c>
      <c r="BL12" s="181" t="s">
        <v>224</v>
      </c>
      <c r="BM12" s="43" t="s">
        <v>224</v>
      </c>
      <c r="BN12" s="181" t="s">
        <v>224</v>
      </c>
      <c r="BO12" s="43" t="s">
        <v>224</v>
      </c>
      <c r="BP12" s="181" t="s">
        <v>224</v>
      </c>
      <c r="BQ12" s="43" t="s">
        <v>224</v>
      </c>
      <c r="BR12" s="181" t="s">
        <v>224</v>
      </c>
      <c r="BS12" s="43" t="s">
        <v>224</v>
      </c>
      <c r="BT12" s="181" t="s">
        <v>224</v>
      </c>
      <c r="BU12" s="43" t="s">
        <v>224</v>
      </c>
      <c r="BV12" s="181" t="s">
        <v>224</v>
      </c>
      <c r="BW12" s="43" t="s">
        <v>224</v>
      </c>
      <c r="BX12" s="181" t="s">
        <v>224</v>
      </c>
      <c r="BY12" s="43" t="s">
        <v>224</v>
      </c>
      <c r="BZ12" s="181" t="s">
        <v>224</v>
      </c>
      <c r="CA12" s="43" t="s">
        <v>224</v>
      </c>
      <c r="CB12" s="181" t="s">
        <v>224</v>
      </c>
      <c r="CC12" s="43" t="s">
        <v>224</v>
      </c>
      <c r="CD12" s="181" t="s">
        <v>224</v>
      </c>
      <c r="CE12" s="43" t="s">
        <v>224</v>
      </c>
      <c r="CF12" s="181" t="s">
        <v>224</v>
      </c>
      <c r="CG12" s="43" t="s">
        <v>8</v>
      </c>
      <c r="CH12" s="181" t="s">
        <v>224</v>
      </c>
      <c r="CI12" s="43" t="s">
        <v>224</v>
      </c>
      <c r="CJ12" s="181" t="s">
        <v>224</v>
      </c>
      <c r="CK12" s="43" t="s">
        <v>224</v>
      </c>
      <c r="CL12" s="181"/>
    </row>
    <row r="13" spans="1:90" s="19" customFormat="1" x14ac:dyDescent="0.2">
      <c r="A13" s="97" t="s">
        <v>163</v>
      </c>
      <c r="B13" s="52" t="s">
        <v>145</v>
      </c>
      <c r="C13" s="79" t="s">
        <v>32</v>
      </c>
      <c r="D13" s="182" t="s">
        <v>442</v>
      </c>
      <c r="E13" s="53" t="s">
        <v>442</v>
      </c>
      <c r="F13" s="182" t="s">
        <v>442</v>
      </c>
      <c r="G13" s="53" t="s">
        <v>442</v>
      </c>
      <c r="H13" s="182" t="s">
        <v>442</v>
      </c>
      <c r="I13" s="53" t="s">
        <v>442</v>
      </c>
      <c r="J13" s="182" t="s">
        <v>442</v>
      </c>
      <c r="K13" s="53" t="s">
        <v>442</v>
      </c>
      <c r="L13" s="182" t="s">
        <v>442</v>
      </c>
      <c r="M13" s="53"/>
      <c r="N13" s="182" t="s">
        <v>442</v>
      </c>
      <c r="O13" s="53" t="s">
        <v>442</v>
      </c>
      <c r="P13" s="182" t="s">
        <v>442</v>
      </c>
      <c r="Q13" s="53" t="s">
        <v>442</v>
      </c>
      <c r="R13" s="182" t="s">
        <v>442</v>
      </c>
      <c r="S13" s="53" t="s">
        <v>442</v>
      </c>
      <c r="T13" s="182" t="s">
        <v>442</v>
      </c>
      <c r="U13" s="53" t="s">
        <v>442</v>
      </c>
      <c r="V13" s="182" t="s">
        <v>442</v>
      </c>
      <c r="W13" s="53" t="s">
        <v>442</v>
      </c>
      <c r="X13" s="182" t="s">
        <v>442</v>
      </c>
      <c r="Y13" s="53" t="s">
        <v>442</v>
      </c>
      <c r="Z13" s="182" t="s">
        <v>442</v>
      </c>
      <c r="AA13" s="53" t="s">
        <v>442</v>
      </c>
      <c r="AB13" s="182" t="s">
        <v>442</v>
      </c>
      <c r="AC13" s="53" t="s">
        <v>442</v>
      </c>
      <c r="AD13" s="182" t="s">
        <v>442</v>
      </c>
      <c r="AE13" s="53" t="s">
        <v>442</v>
      </c>
      <c r="AF13" s="182" t="s">
        <v>442</v>
      </c>
      <c r="AG13" s="53" t="s">
        <v>442</v>
      </c>
      <c r="AH13" s="182" t="s">
        <v>442</v>
      </c>
      <c r="AI13" s="53" t="s">
        <v>442</v>
      </c>
      <c r="AJ13" s="182" t="s">
        <v>442</v>
      </c>
      <c r="AK13" s="53" t="s">
        <v>442</v>
      </c>
      <c r="AL13" s="182" t="s">
        <v>442</v>
      </c>
      <c r="AM13" s="53" t="s">
        <v>442</v>
      </c>
      <c r="AN13" s="182" t="s">
        <v>442</v>
      </c>
      <c r="AO13" s="53" t="s">
        <v>442</v>
      </c>
      <c r="AP13" s="182" t="s">
        <v>442</v>
      </c>
      <c r="AQ13" s="53" t="s">
        <v>442</v>
      </c>
      <c r="AR13" s="182" t="s">
        <v>442</v>
      </c>
      <c r="AS13" s="53" t="s">
        <v>442</v>
      </c>
      <c r="AT13" s="182" t="s">
        <v>442</v>
      </c>
      <c r="AU13" s="53" t="s">
        <v>442</v>
      </c>
      <c r="AV13" s="182" t="s">
        <v>442</v>
      </c>
      <c r="AW13" s="53" t="s">
        <v>442</v>
      </c>
      <c r="AX13" s="182" t="s">
        <v>442</v>
      </c>
      <c r="AY13" s="53" t="s">
        <v>442</v>
      </c>
      <c r="AZ13" s="182" t="s">
        <v>442</v>
      </c>
      <c r="BA13" s="53" t="s">
        <v>442</v>
      </c>
      <c r="BB13" s="182" t="s">
        <v>442</v>
      </c>
      <c r="BC13" s="53" t="s">
        <v>442</v>
      </c>
      <c r="BD13" s="182" t="s">
        <v>442</v>
      </c>
      <c r="BE13" s="53" t="s">
        <v>442</v>
      </c>
      <c r="BF13" s="182" t="s">
        <v>442</v>
      </c>
      <c r="BG13" s="53" t="s">
        <v>442</v>
      </c>
      <c r="BH13" s="182" t="s">
        <v>442</v>
      </c>
      <c r="BI13" s="53" t="s">
        <v>442</v>
      </c>
      <c r="BJ13" s="182" t="s">
        <v>442</v>
      </c>
      <c r="BK13" s="53" t="s">
        <v>442</v>
      </c>
      <c r="BL13" s="182" t="s">
        <v>442</v>
      </c>
      <c r="BM13" s="53" t="s">
        <v>442</v>
      </c>
      <c r="BN13" s="182" t="s">
        <v>442</v>
      </c>
      <c r="BO13" s="53" t="s">
        <v>442</v>
      </c>
      <c r="BP13" s="182" t="s">
        <v>442</v>
      </c>
      <c r="BQ13" s="53" t="s">
        <v>442</v>
      </c>
      <c r="BR13" s="182" t="s">
        <v>442</v>
      </c>
      <c r="BS13" s="53" t="s">
        <v>442</v>
      </c>
      <c r="BT13" s="182" t="s">
        <v>442</v>
      </c>
      <c r="BU13" s="53" t="s">
        <v>442</v>
      </c>
      <c r="BV13" s="182" t="s">
        <v>442</v>
      </c>
      <c r="BW13" s="53" t="s">
        <v>442</v>
      </c>
      <c r="BX13" s="182" t="s">
        <v>442</v>
      </c>
      <c r="BY13" s="53" t="s">
        <v>442</v>
      </c>
      <c r="BZ13" s="182" t="s">
        <v>442</v>
      </c>
      <c r="CA13" s="53" t="s">
        <v>442</v>
      </c>
      <c r="CB13" s="182" t="s">
        <v>442</v>
      </c>
      <c r="CC13" s="53" t="s">
        <v>442</v>
      </c>
      <c r="CD13" s="182" t="s">
        <v>442</v>
      </c>
      <c r="CE13" s="53" t="s">
        <v>442</v>
      </c>
      <c r="CF13" s="182" t="s">
        <v>442</v>
      </c>
      <c r="CG13" s="53" t="s">
        <v>767</v>
      </c>
      <c r="CH13" s="182" t="s">
        <v>442</v>
      </c>
      <c r="CI13" s="53" t="s">
        <v>442</v>
      </c>
      <c r="CJ13" s="182" t="s">
        <v>442</v>
      </c>
      <c r="CK13" s="53" t="s">
        <v>442</v>
      </c>
      <c r="CL13" s="182"/>
    </row>
    <row r="14" spans="1:90" s="19" customFormat="1" ht="38.25" x14ac:dyDescent="0.2">
      <c r="A14" s="97" t="s">
        <v>164</v>
      </c>
      <c r="B14" s="52" t="s">
        <v>146</v>
      </c>
      <c r="C14" s="79" t="s">
        <v>32</v>
      </c>
      <c r="D14" s="182" t="s">
        <v>226</v>
      </c>
      <c r="E14" s="53" t="s">
        <v>225</v>
      </c>
      <c r="F14" s="182" t="s">
        <v>225</v>
      </c>
      <c r="G14" s="53" t="s">
        <v>225</v>
      </c>
      <c r="H14" s="182" t="s">
        <v>225</v>
      </c>
      <c r="I14" s="53" t="s">
        <v>226</v>
      </c>
      <c r="J14" s="182" t="s">
        <v>225</v>
      </c>
      <c r="K14" s="53" t="s">
        <v>225</v>
      </c>
      <c r="L14" s="182" t="s">
        <v>225</v>
      </c>
      <c r="M14" s="53" t="s">
        <v>443</v>
      </c>
      <c r="N14" s="182" t="s">
        <v>225</v>
      </c>
      <c r="O14" s="53" t="s">
        <v>225</v>
      </c>
      <c r="P14" s="182" t="s">
        <v>225</v>
      </c>
      <c r="Q14" s="53" t="s">
        <v>225</v>
      </c>
      <c r="R14" s="182" t="s">
        <v>225</v>
      </c>
      <c r="S14" s="53" t="s">
        <v>225</v>
      </c>
      <c r="T14" s="182" t="s">
        <v>225</v>
      </c>
      <c r="U14" s="53" t="s">
        <v>225</v>
      </c>
      <c r="V14" s="182" t="s">
        <v>225</v>
      </c>
      <c r="W14" s="53" t="s">
        <v>225</v>
      </c>
      <c r="X14" s="182" t="s">
        <v>225</v>
      </c>
      <c r="Y14" s="53" t="s">
        <v>225</v>
      </c>
      <c r="Z14" s="182" t="s">
        <v>225</v>
      </c>
      <c r="AA14" s="53" t="s">
        <v>225</v>
      </c>
      <c r="AB14" s="182" t="s">
        <v>225</v>
      </c>
      <c r="AC14" s="53" t="s">
        <v>225</v>
      </c>
      <c r="AD14" s="182" t="s">
        <v>225</v>
      </c>
      <c r="AE14" s="53" t="s">
        <v>225</v>
      </c>
      <c r="AF14" s="182" t="s">
        <v>225</v>
      </c>
      <c r="AG14" s="53" t="s">
        <v>225</v>
      </c>
      <c r="AH14" s="182" t="s">
        <v>225</v>
      </c>
      <c r="AI14" s="53" t="s">
        <v>225</v>
      </c>
      <c r="AJ14" s="182" t="s">
        <v>225</v>
      </c>
      <c r="AK14" s="53" t="s">
        <v>225</v>
      </c>
      <c r="AL14" s="182" t="s">
        <v>225</v>
      </c>
      <c r="AM14" s="53" t="s">
        <v>225</v>
      </c>
      <c r="AN14" s="182" t="s">
        <v>225</v>
      </c>
      <c r="AO14" s="53" t="s">
        <v>225</v>
      </c>
      <c r="AP14" s="182" t="s">
        <v>225</v>
      </c>
      <c r="AQ14" s="53" t="s">
        <v>225</v>
      </c>
      <c r="AR14" s="182" t="s">
        <v>225</v>
      </c>
      <c r="AS14" s="53" t="s">
        <v>225</v>
      </c>
      <c r="AT14" s="182" t="s">
        <v>225</v>
      </c>
      <c r="AU14" s="53" t="s">
        <v>225</v>
      </c>
      <c r="AV14" s="182" t="s">
        <v>225</v>
      </c>
      <c r="AW14" s="53" t="s">
        <v>225</v>
      </c>
      <c r="AX14" s="182" t="s">
        <v>225</v>
      </c>
      <c r="AY14" s="53" t="s">
        <v>225</v>
      </c>
      <c r="AZ14" s="182" t="s">
        <v>225</v>
      </c>
      <c r="BA14" s="53" t="s">
        <v>225</v>
      </c>
      <c r="BB14" s="182" t="s">
        <v>225</v>
      </c>
      <c r="BC14" s="53" t="s">
        <v>225</v>
      </c>
      <c r="BD14" s="182" t="s">
        <v>225</v>
      </c>
      <c r="BE14" s="53" t="s">
        <v>225</v>
      </c>
      <c r="BF14" s="182" t="s">
        <v>225</v>
      </c>
      <c r="BG14" s="53" t="s">
        <v>225</v>
      </c>
      <c r="BH14" s="182" t="s">
        <v>225</v>
      </c>
      <c r="BI14" s="53" t="s">
        <v>225</v>
      </c>
      <c r="BJ14" s="182" t="s">
        <v>225</v>
      </c>
      <c r="BK14" s="53" t="s">
        <v>225</v>
      </c>
      <c r="BL14" s="182" t="s">
        <v>225</v>
      </c>
      <c r="BM14" s="53" t="s">
        <v>225</v>
      </c>
      <c r="BN14" s="182" t="s">
        <v>225</v>
      </c>
      <c r="BO14" s="53" t="s">
        <v>225</v>
      </c>
      <c r="BP14" s="182" t="s">
        <v>225</v>
      </c>
      <c r="BQ14" s="53" t="s">
        <v>225</v>
      </c>
      <c r="BR14" s="182" t="s">
        <v>225</v>
      </c>
      <c r="BS14" s="53" t="s">
        <v>225</v>
      </c>
      <c r="BT14" s="182" t="s">
        <v>225</v>
      </c>
      <c r="BU14" s="53" t="s">
        <v>225</v>
      </c>
      <c r="BV14" s="182" t="s">
        <v>225</v>
      </c>
      <c r="BW14" s="53" t="s">
        <v>225</v>
      </c>
      <c r="BX14" s="182" t="s">
        <v>225</v>
      </c>
      <c r="BY14" s="53" t="s">
        <v>225</v>
      </c>
      <c r="BZ14" s="182" t="s">
        <v>225</v>
      </c>
      <c r="CA14" s="53" t="s">
        <v>225</v>
      </c>
      <c r="CB14" s="182" t="s">
        <v>225</v>
      </c>
      <c r="CC14" s="53" t="s">
        <v>225</v>
      </c>
      <c r="CD14" s="182" t="s">
        <v>225</v>
      </c>
      <c r="CE14" s="53" t="s">
        <v>225</v>
      </c>
      <c r="CF14" s="182" t="s">
        <v>225</v>
      </c>
      <c r="CG14" s="53" t="s">
        <v>226</v>
      </c>
      <c r="CH14" s="182" t="s">
        <v>225</v>
      </c>
      <c r="CI14" s="53" t="s">
        <v>225</v>
      </c>
      <c r="CJ14" s="182" t="s">
        <v>225</v>
      </c>
      <c r="CK14" s="53" t="s">
        <v>225</v>
      </c>
      <c r="CL14" s="182"/>
    </row>
    <row r="15" spans="1:90" s="19" customFormat="1" ht="25.5" x14ac:dyDescent="0.2">
      <c r="A15" s="97" t="s">
        <v>81</v>
      </c>
      <c r="B15" s="52" t="s">
        <v>147</v>
      </c>
      <c r="C15" s="79" t="s">
        <v>32</v>
      </c>
      <c r="D15" s="182" t="s">
        <v>227</v>
      </c>
      <c r="E15" s="53" t="s">
        <v>228</v>
      </c>
      <c r="F15" s="182" t="s">
        <v>227</v>
      </c>
      <c r="G15" s="53" t="s">
        <v>227</v>
      </c>
      <c r="H15" s="182" t="s">
        <v>228</v>
      </c>
      <c r="I15" s="53" t="s">
        <v>227</v>
      </c>
      <c r="J15" s="182" t="s">
        <v>227</v>
      </c>
      <c r="K15" s="53" t="s">
        <v>227</v>
      </c>
      <c r="L15" s="182" t="s">
        <v>227</v>
      </c>
      <c r="M15" s="53" t="s">
        <v>227</v>
      </c>
      <c r="N15" s="182"/>
      <c r="O15" s="53" t="s">
        <v>444</v>
      </c>
      <c r="P15" s="182" t="s">
        <v>227</v>
      </c>
      <c r="Q15" s="53" t="s">
        <v>444</v>
      </c>
      <c r="R15" s="182" t="s">
        <v>444</v>
      </c>
      <c r="S15" s="53" t="s">
        <v>228</v>
      </c>
      <c r="T15" s="182" t="s">
        <v>444</v>
      </c>
      <c r="U15" s="53" t="s">
        <v>228</v>
      </c>
      <c r="V15" s="182" t="s">
        <v>444</v>
      </c>
      <c r="W15" s="53" t="s">
        <v>444</v>
      </c>
      <c r="X15" s="182" t="s">
        <v>444</v>
      </c>
      <c r="Y15" s="53" t="s">
        <v>444</v>
      </c>
      <c r="Z15" s="182" t="s">
        <v>444</v>
      </c>
      <c r="AA15" s="53" t="s">
        <v>228</v>
      </c>
      <c r="AB15" s="182" t="s">
        <v>228</v>
      </c>
      <c r="AC15" s="53" t="s">
        <v>444</v>
      </c>
      <c r="AD15" s="182" t="s">
        <v>444</v>
      </c>
      <c r="AE15" s="53" t="s">
        <v>444</v>
      </c>
      <c r="AF15" s="182" t="s">
        <v>444</v>
      </c>
      <c r="AG15" s="53" t="s">
        <v>444</v>
      </c>
      <c r="AH15" s="182" t="s">
        <v>444</v>
      </c>
      <c r="AI15" s="53" t="s">
        <v>444</v>
      </c>
      <c r="AJ15" s="182" t="s">
        <v>444</v>
      </c>
      <c r="AK15" s="53" t="s">
        <v>444</v>
      </c>
      <c r="AL15" s="182" t="s">
        <v>444</v>
      </c>
      <c r="AM15" s="53" t="s">
        <v>228</v>
      </c>
      <c r="AN15" s="182" t="s">
        <v>228</v>
      </c>
      <c r="AO15" s="53" t="s">
        <v>228</v>
      </c>
      <c r="AP15" s="182" t="s">
        <v>444</v>
      </c>
      <c r="AQ15" s="53" t="s">
        <v>444</v>
      </c>
      <c r="AR15" s="182" t="s">
        <v>228</v>
      </c>
      <c r="AS15" s="53" t="s">
        <v>228</v>
      </c>
      <c r="AT15" s="182" t="s">
        <v>444</v>
      </c>
      <c r="AU15" s="53" t="s">
        <v>444</v>
      </c>
      <c r="AV15" s="182" t="s">
        <v>228</v>
      </c>
      <c r="AW15" s="53" t="s">
        <v>228</v>
      </c>
      <c r="AX15" s="182" t="s">
        <v>444</v>
      </c>
      <c r="AY15" s="53" t="s">
        <v>444</v>
      </c>
      <c r="AZ15" s="182" t="s">
        <v>444</v>
      </c>
      <c r="BA15" s="53" t="s">
        <v>444</v>
      </c>
      <c r="BB15" s="182" t="s">
        <v>444</v>
      </c>
      <c r="BC15" s="53" t="s">
        <v>444</v>
      </c>
      <c r="BD15" s="182" t="s">
        <v>444</v>
      </c>
      <c r="BE15" s="53" t="s">
        <v>444</v>
      </c>
      <c r="BF15" s="182" t="s">
        <v>444</v>
      </c>
      <c r="BG15" s="53" t="s">
        <v>444</v>
      </c>
      <c r="BH15" s="182" t="s">
        <v>444</v>
      </c>
      <c r="BI15" s="53" t="s">
        <v>444</v>
      </c>
      <c r="BJ15" s="182" t="s">
        <v>444</v>
      </c>
      <c r="BK15" s="53" t="s">
        <v>444</v>
      </c>
      <c r="BL15" s="182" t="s">
        <v>444</v>
      </c>
      <c r="BM15" s="53" t="s">
        <v>444</v>
      </c>
      <c r="BN15" s="182" t="s">
        <v>228</v>
      </c>
      <c r="BO15" s="53" t="s">
        <v>228</v>
      </c>
      <c r="BP15" s="182" t="s">
        <v>444</v>
      </c>
      <c r="BQ15" s="53" t="s">
        <v>228</v>
      </c>
      <c r="BR15" s="182" t="s">
        <v>444</v>
      </c>
      <c r="BS15" s="53" t="s">
        <v>444</v>
      </c>
      <c r="BT15" s="182" t="s">
        <v>444</v>
      </c>
      <c r="BU15" s="53" t="s">
        <v>444</v>
      </c>
      <c r="BV15" s="182" t="s">
        <v>444</v>
      </c>
      <c r="BW15" s="53" t="s">
        <v>228</v>
      </c>
      <c r="BX15" s="182" t="s">
        <v>228</v>
      </c>
      <c r="BY15" s="53" t="s">
        <v>444</v>
      </c>
      <c r="BZ15" s="182" t="s">
        <v>444</v>
      </c>
      <c r="CA15" s="53" t="s">
        <v>228</v>
      </c>
      <c r="CB15" s="182" t="s">
        <v>444</v>
      </c>
      <c r="CC15" s="53" t="s">
        <v>444</v>
      </c>
      <c r="CD15" s="182" t="s">
        <v>444</v>
      </c>
      <c r="CE15" s="53" t="s">
        <v>444</v>
      </c>
      <c r="CF15" s="182" t="s">
        <v>444</v>
      </c>
      <c r="CG15" s="53" t="s">
        <v>444</v>
      </c>
      <c r="CH15" s="182" t="s">
        <v>444</v>
      </c>
      <c r="CI15" s="53" t="s">
        <v>444</v>
      </c>
      <c r="CJ15" s="182" t="s">
        <v>444</v>
      </c>
      <c r="CK15" s="53" t="s">
        <v>444</v>
      </c>
      <c r="CL15" s="182"/>
    </row>
    <row r="16" spans="1:90" s="121" customFormat="1" x14ac:dyDescent="0.2">
      <c r="A16" s="2"/>
      <c r="B16" s="52"/>
      <c r="C16" s="79"/>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row>
    <row r="17" spans="1:90" x14ac:dyDescent="0.2">
      <c r="A17" s="2"/>
      <c r="B17" s="107" t="s">
        <v>167</v>
      </c>
      <c r="C17" s="105" t="s">
        <v>29</v>
      </c>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row>
    <row r="18" spans="1:90" s="19" customFormat="1" x14ac:dyDescent="0.2">
      <c r="A18" s="97" t="s">
        <v>82</v>
      </c>
      <c r="B18" s="106" t="s">
        <v>241</v>
      </c>
      <c r="C18" s="68">
        <f>SUM(D18:CL18)</f>
        <v>425133765.20999992</v>
      </c>
      <c r="D18" s="133">
        <v>86833990</v>
      </c>
      <c r="E18" s="133">
        <v>933.56</v>
      </c>
      <c r="F18" s="133">
        <v>292914.21000000002</v>
      </c>
      <c r="G18" s="133">
        <v>3986406.21</v>
      </c>
      <c r="H18" s="133">
        <v>0</v>
      </c>
      <c r="I18" s="133"/>
      <c r="J18" s="133">
        <v>1103801.96</v>
      </c>
      <c r="K18" s="133">
        <v>700</v>
      </c>
      <c r="L18" s="133">
        <v>243614.67</v>
      </c>
      <c r="M18" s="133">
        <v>21939669.48</v>
      </c>
      <c r="N18" s="133">
        <v>0</v>
      </c>
      <c r="O18" s="133">
        <v>354450</v>
      </c>
      <c r="P18" s="133">
        <v>-9783.68</v>
      </c>
      <c r="Q18" s="133">
        <v>421724.88</v>
      </c>
      <c r="R18" s="133">
        <v>9066536</v>
      </c>
      <c r="S18" s="133">
        <v>4949.0200000000004</v>
      </c>
      <c r="T18" s="133">
        <v>49143.18</v>
      </c>
      <c r="U18" s="133">
        <v>67.27</v>
      </c>
      <c r="V18" s="133">
        <v>2050648</v>
      </c>
      <c r="W18" s="133">
        <v>45.71</v>
      </c>
      <c r="X18" s="133">
        <v>168800</v>
      </c>
      <c r="Y18" s="133">
        <v>21574940.530000001</v>
      </c>
      <c r="Z18" s="133">
        <v>7659266.1799999997</v>
      </c>
      <c r="AA18" s="133">
        <v>10875.18</v>
      </c>
      <c r="AB18" s="133">
        <v>27587.23</v>
      </c>
      <c r="AC18" s="133">
        <v>673340</v>
      </c>
      <c r="AD18" s="133">
        <v>386524</v>
      </c>
      <c r="AE18" s="133">
        <v>4219412.1399999997</v>
      </c>
      <c r="AF18" s="133">
        <v>4270197.7</v>
      </c>
      <c r="AG18" s="133">
        <v>65833</v>
      </c>
      <c r="AH18" s="133">
        <v>100933</v>
      </c>
      <c r="AI18" s="133">
        <v>295691</v>
      </c>
      <c r="AJ18" s="133">
        <v>2829847</v>
      </c>
      <c r="AK18" s="133">
        <v>10</v>
      </c>
      <c r="AL18" s="133">
        <v>12819740</v>
      </c>
      <c r="AM18" s="133">
        <v>10516.29</v>
      </c>
      <c r="AN18" s="133">
        <v>418509.52</v>
      </c>
      <c r="AO18" s="133">
        <v>1020</v>
      </c>
      <c r="AP18" s="133">
        <v>75</v>
      </c>
      <c r="AQ18" s="133">
        <v>8002031.7000000002</v>
      </c>
      <c r="AR18" s="133">
        <v>400</v>
      </c>
      <c r="AS18" s="133">
        <v>5136.58</v>
      </c>
      <c r="AT18" s="133">
        <v>14780163</v>
      </c>
      <c r="AU18" s="133">
        <v>1919087.25</v>
      </c>
      <c r="AV18" s="133">
        <v>267775.40999999997</v>
      </c>
      <c r="AW18" s="133">
        <v>40723.82</v>
      </c>
      <c r="AX18" s="133">
        <v>26968182.309999999</v>
      </c>
      <c r="AY18" s="133">
        <v>20699732.27</v>
      </c>
      <c r="AZ18" s="133">
        <v>0</v>
      </c>
      <c r="BA18" s="133">
        <v>0</v>
      </c>
      <c r="BB18" s="133">
        <v>1493378.46</v>
      </c>
      <c r="BC18" s="133">
        <v>260366.69</v>
      </c>
      <c r="BD18" s="133">
        <v>946077</v>
      </c>
      <c r="BE18" s="133">
        <v>15976451.02</v>
      </c>
      <c r="BF18" s="133">
        <v>67969164.310000002</v>
      </c>
      <c r="BG18" s="133">
        <v>436391.5</v>
      </c>
      <c r="BH18" s="133">
        <v>785743</v>
      </c>
      <c r="BI18" s="133">
        <v>56974</v>
      </c>
      <c r="BJ18" s="133">
        <v>77450</v>
      </c>
      <c r="BK18" s="133">
        <v>8657155.0099999998</v>
      </c>
      <c r="BL18" s="133">
        <v>17036433.77</v>
      </c>
      <c r="BM18" s="133">
        <v>376</v>
      </c>
      <c r="BN18" s="133">
        <v>1212703</v>
      </c>
      <c r="BO18" s="133">
        <v>-1727.15</v>
      </c>
      <c r="BP18" s="133">
        <v>326625</v>
      </c>
      <c r="BQ18" s="133">
        <v>482004</v>
      </c>
      <c r="BR18" s="133">
        <v>644886</v>
      </c>
      <c r="BS18" s="133">
        <v>16377927.35</v>
      </c>
      <c r="BT18" s="133">
        <v>738456</v>
      </c>
      <c r="BU18" s="133">
        <v>2380</v>
      </c>
      <c r="BV18" s="133">
        <v>32825038.84</v>
      </c>
      <c r="BW18" s="133">
        <v>180310</v>
      </c>
      <c r="BX18" s="133">
        <v>58194</v>
      </c>
      <c r="BY18" s="133">
        <v>118103</v>
      </c>
      <c r="BZ18" s="133">
        <v>3429119.3</v>
      </c>
      <c r="CA18" s="133">
        <v>1779.88</v>
      </c>
      <c r="CB18" s="133">
        <v>0</v>
      </c>
      <c r="CC18" s="133">
        <v>0</v>
      </c>
      <c r="CD18" s="133">
        <v>19654.650000000001</v>
      </c>
      <c r="CE18" s="133">
        <v>0</v>
      </c>
      <c r="CF18" s="133">
        <v>466190</v>
      </c>
      <c r="CG18" s="133">
        <v>0</v>
      </c>
      <c r="CH18" s="133">
        <v>0</v>
      </c>
      <c r="CI18" s="133">
        <v>0</v>
      </c>
      <c r="CJ18" s="133">
        <v>0</v>
      </c>
      <c r="CK18" s="133">
        <v>0</v>
      </c>
      <c r="CL18" s="133">
        <v>0</v>
      </c>
    </row>
    <row r="19" spans="1:90" s="19" customFormat="1" x14ac:dyDescent="0.2">
      <c r="A19" s="2"/>
      <c r="B19" s="52"/>
      <c r="C19" s="78"/>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row>
    <row r="20" spans="1:90" s="19" customFormat="1" x14ac:dyDescent="0.2">
      <c r="A20" s="2"/>
      <c r="B20" s="107" t="s">
        <v>170</v>
      </c>
      <c r="C20" s="105" t="s">
        <v>29</v>
      </c>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row>
    <row r="21" spans="1:90" s="19" customFormat="1" ht="29.25" customHeight="1" x14ac:dyDescent="0.2">
      <c r="A21" s="2" t="s">
        <v>83</v>
      </c>
      <c r="B21" s="52" t="s">
        <v>123</v>
      </c>
      <c r="C21" s="79" t="s">
        <v>32</v>
      </c>
      <c r="D21" s="181">
        <v>10010000</v>
      </c>
      <c r="E21" s="43">
        <v>2823000</v>
      </c>
      <c r="F21" s="181">
        <v>50550000</v>
      </c>
      <c r="G21" s="43" t="s">
        <v>445</v>
      </c>
      <c r="H21" s="181">
        <v>28370000</v>
      </c>
      <c r="I21" s="43">
        <v>36340000</v>
      </c>
      <c r="J21" s="181">
        <v>31980000</v>
      </c>
      <c r="K21" s="43">
        <v>31980000</v>
      </c>
      <c r="L21" s="181">
        <v>30377000</v>
      </c>
      <c r="M21" s="43">
        <v>33497000</v>
      </c>
      <c r="N21" s="181">
        <v>33497000</v>
      </c>
      <c r="O21" s="43">
        <v>35370000</v>
      </c>
      <c r="P21" s="181">
        <v>38050007</v>
      </c>
      <c r="Q21" s="43">
        <v>38050007</v>
      </c>
      <c r="R21" s="181" t="s">
        <v>446</v>
      </c>
      <c r="S21" s="43" t="s">
        <v>446</v>
      </c>
      <c r="T21" s="181" t="s">
        <v>447</v>
      </c>
      <c r="U21" s="43" t="s">
        <v>447</v>
      </c>
      <c r="V21" s="181">
        <v>45537000</v>
      </c>
      <c r="W21" s="43">
        <v>45537000</v>
      </c>
      <c r="X21" s="181" t="s">
        <v>448</v>
      </c>
      <c r="Y21" s="43">
        <v>35950000</v>
      </c>
      <c r="Z21" s="181">
        <v>35950000</v>
      </c>
      <c r="AA21" s="43">
        <v>35950000</v>
      </c>
      <c r="AB21" s="181">
        <v>39580000</v>
      </c>
      <c r="AC21" s="43">
        <v>32640000</v>
      </c>
      <c r="AD21" s="181">
        <v>32640000</v>
      </c>
      <c r="AE21" s="43">
        <v>32640000</v>
      </c>
      <c r="AF21" s="181">
        <v>32640000</v>
      </c>
      <c r="AG21" s="43">
        <v>32640000</v>
      </c>
      <c r="AH21" s="181">
        <v>32640000</v>
      </c>
      <c r="AI21" s="43">
        <v>32640000</v>
      </c>
      <c r="AJ21" s="181">
        <v>32640000</v>
      </c>
      <c r="AK21" s="43">
        <v>32640000</v>
      </c>
      <c r="AL21" s="181">
        <v>32640000</v>
      </c>
      <c r="AM21" s="43">
        <v>32640000</v>
      </c>
      <c r="AN21" s="181">
        <v>32640000</v>
      </c>
      <c r="AO21" s="43">
        <v>32640000</v>
      </c>
      <c r="AP21" s="181">
        <v>32640000</v>
      </c>
      <c r="AQ21" s="43">
        <v>32640000</v>
      </c>
      <c r="AR21" s="181">
        <v>32640000</v>
      </c>
      <c r="AS21" s="43">
        <v>32640000</v>
      </c>
      <c r="AT21" s="181">
        <v>32640000</v>
      </c>
      <c r="AU21" s="43">
        <v>32640000</v>
      </c>
      <c r="AV21" s="181">
        <v>32640000</v>
      </c>
      <c r="AW21" s="43">
        <v>32640000</v>
      </c>
      <c r="AX21" s="181">
        <v>28850000</v>
      </c>
      <c r="AY21" s="43">
        <v>28850000</v>
      </c>
      <c r="AZ21" s="181">
        <v>28850000</v>
      </c>
      <c r="BA21" s="43">
        <v>28850000</v>
      </c>
      <c r="BB21" s="181">
        <v>28850000</v>
      </c>
      <c r="BC21" s="43">
        <v>28850000</v>
      </c>
      <c r="BD21" s="181">
        <v>28850000</v>
      </c>
      <c r="BE21" s="43">
        <v>28850000</v>
      </c>
      <c r="BF21" s="181">
        <v>28850000</v>
      </c>
      <c r="BG21" s="43">
        <v>28850000</v>
      </c>
      <c r="BH21" s="181">
        <v>28850000</v>
      </c>
      <c r="BI21" s="43">
        <v>28850000</v>
      </c>
      <c r="BJ21" s="181">
        <v>28850000</v>
      </c>
      <c r="BK21" s="43">
        <v>28850000</v>
      </c>
      <c r="BL21" s="181">
        <v>28850000</v>
      </c>
      <c r="BM21" s="43">
        <v>28850000</v>
      </c>
      <c r="BN21" s="181">
        <v>28850000</v>
      </c>
      <c r="BO21" s="43">
        <v>28850000</v>
      </c>
      <c r="BP21" s="181">
        <v>28850000</v>
      </c>
      <c r="BQ21" s="43">
        <v>28850000</v>
      </c>
      <c r="BR21" s="181">
        <v>28850000</v>
      </c>
      <c r="BS21" s="43">
        <v>28850000</v>
      </c>
      <c r="BT21" s="181">
        <v>28850000</v>
      </c>
      <c r="BU21" s="43">
        <v>28850000</v>
      </c>
      <c r="BV21" s="181">
        <v>28850000</v>
      </c>
      <c r="BW21" s="43">
        <v>28850000</v>
      </c>
      <c r="BX21" s="181">
        <v>28850000</v>
      </c>
      <c r="BY21" s="43">
        <v>28850000</v>
      </c>
      <c r="BZ21" s="181">
        <v>28850000</v>
      </c>
      <c r="CA21" s="43">
        <v>28850000</v>
      </c>
      <c r="CB21" s="181">
        <v>28850000</v>
      </c>
      <c r="CC21" s="43">
        <v>28850000</v>
      </c>
      <c r="CD21" s="181">
        <v>28850000</v>
      </c>
      <c r="CE21" s="43">
        <v>28850000</v>
      </c>
      <c r="CF21" s="181">
        <v>28850000</v>
      </c>
      <c r="CG21" s="43">
        <v>36008000</v>
      </c>
      <c r="CH21" s="181">
        <v>39078000</v>
      </c>
      <c r="CI21" s="43">
        <v>38887000</v>
      </c>
      <c r="CJ21" s="181">
        <v>38887000</v>
      </c>
      <c r="CK21" s="43">
        <v>34257000</v>
      </c>
      <c r="CL21" s="181"/>
    </row>
    <row r="22" spans="1:90" ht="38.25" x14ac:dyDescent="0.2">
      <c r="A22" s="2" t="s">
        <v>84</v>
      </c>
      <c r="B22" s="52" t="s">
        <v>124</v>
      </c>
      <c r="C22" s="79" t="s">
        <v>32</v>
      </c>
      <c r="D22" s="181" t="s">
        <v>374</v>
      </c>
      <c r="E22" s="43" t="s">
        <v>902</v>
      </c>
      <c r="F22" s="181" t="s">
        <v>9</v>
      </c>
      <c r="G22" s="43" t="s">
        <v>449</v>
      </c>
      <c r="H22" s="181" t="s">
        <v>450</v>
      </c>
      <c r="I22" s="43" t="s">
        <v>451</v>
      </c>
      <c r="J22" s="181" t="s">
        <v>452</v>
      </c>
      <c r="K22" s="43" t="s">
        <v>452</v>
      </c>
      <c r="L22" s="181" t="s">
        <v>453</v>
      </c>
      <c r="M22" s="43" t="s">
        <v>454</v>
      </c>
      <c r="N22" s="181" t="s">
        <v>454</v>
      </c>
      <c r="O22" s="43" t="s">
        <v>455</v>
      </c>
      <c r="P22" s="181" t="s">
        <v>456</v>
      </c>
      <c r="Q22" s="43" t="s">
        <v>456</v>
      </c>
      <c r="R22" s="181" t="s">
        <v>457</v>
      </c>
      <c r="S22" s="43" t="s">
        <v>458</v>
      </c>
      <c r="T22" s="181" t="s">
        <v>459</v>
      </c>
      <c r="U22" s="43" t="s">
        <v>459</v>
      </c>
      <c r="V22" s="181" t="s">
        <v>460</v>
      </c>
      <c r="W22" s="43" t="s">
        <v>460</v>
      </c>
      <c r="X22" s="181" t="s">
        <v>461</v>
      </c>
      <c r="Y22" s="43" t="s">
        <v>462</v>
      </c>
      <c r="Z22" s="181" t="s">
        <v>462</v>
      </c>
      <c r="AA22" s="43" t="s">
        <v>462</v>
      </c>
      <c r="AB22" s="181" t="s">
        <v>394</v>
      </c>
      <c r="AC22" s="43" t="s">
        <v>463</v>
      </c>
      <c r="AD22" s="181" t="s">
        <v>463</v>
      </c>
      <c r="AE22" s="43" t="s">
        <v>463</v>
      </c>
      <c r="AF22" s="181" t="s">
        <v>463</v>
      </c>
      <c r="AG22" s="43" t="s">
        <v>463</v>
      </c>
      <c r="AH22" s="181" t="s">
        <v>463</v>
      </c>
      <c r="AI22" s="43" t="s">
        <v>463</v>
      </c>
      <c r="AJ22" s="181" t="s">
        <v>463</v>
      </c>
      <c r="AK22" s="43" t="s">
        <v>463</v>
      </c>
      <c r="AL22" s="181" t="s">
        <v>463</v>
      </c>
      <c r="AM22" s="43" t="s">
        <v>463</v>
      </c>
      <c r="AN22" s="181" t="s">
        <v>463</v>
      </c>
      <c r="AO22" s="43" t="s">
        <v>463</v>
      </c>
      <c r="AP22" s="181" t="s">
        <v>463</v>
      </c>
      <c r="AQ22" s="43" t="s">
        <v>463</v>
      </c>
      <c r="AR22" s="181" t="s">
        <v>463</v>
      </c>
      <c r="AS22" s="43" t="s">
        <v>463</v>
      </c>
      <c r="AT22" s="181" t="s">
        <v>463</v>
      </c>
      <c r="AU22" s="43" t="s">
        <v>463</v>
      </c>
      <c r="AV22" s="181" t="s">
        <v>463</v>
      </c>
      <c r="AW22" s="43" t="s">
        <v>463</v>
      </c>
      <c r="AX22" s="181" t="s">
        <v>464</v>
      </c>
      <c r="AY22" s="43" t="s">
        <v>464</v>
      </c>
      <c r="AZ22" s="181" t="s">
        <v>464</v>
      </c>
      <c r="BA22" s="43" t="s">
        <v>464</v>
      </c>
      <c r="BB22" s="181" t="s">
        <v>464</v>
      </c>
      <c r="BC22" s="43" t="s">
        <v>464</v>
      </c>
      <c r="BD22" s="181" t="s">
        <v>464</v>
      </c>
      <c r="BE22" s="43" t="s">
        <v>464</v>
      </c>
      <c r="BF22" s="181" t="s">
        <v>464</v>
      </c>
      <c r="BG22" s="43" t="s">
        <v>464</v>
      </c>
      <c r="BH22" s="181" t="s">
        <v>464</v>
      </c>
      <c r="BI22" s="43" t="s">
        <v>464</v>
      </c>
      <c r="BJ22" s="181" t="s">
        <v>464</v>
      </c>
      <c r="BK22" s="43" t="s">
        <v>464</v>
      </c>
      <c r="BL22" s="181" t="s">
        <v>464</v>
      </c>
      <c r="BM22" s="43" t="s">
        <v>464</v>
      </c>
      <c r="BN22" s="181" t="s">
        <v>464</v>
      </c>
      <c r="BO22" s="43" t="s">
        <v>464</v>
      </c>
      <c r="BP22" s="181" t="s">
        <v>464</v>
      </c>
      <c r="BQ22" s="43" t="s">
        <v>464</v>
      </c>
      <c r="BR22" s="181" t="s">
        <v>464</v>
      </c>
      <c r="BS22" s="43" t="s">
        <v>464</v>
      </c>
      <c r="BT22" s="181" t="s">
        <v>464</v>
      </c>
      <c r="BU22" s="43" t="s">
        <v>464</v>
      </c>
      <c r="BV22" s="181" t="s">
        <v>464</v>
      </c>
      <c r="BW22" s="43" t="s">
        <v>464</v>
      </c>
      <c r="BX22" s="181" t="s">
        <v>464</v>
      </c>
      <c r="BY22" s="43" t="s">
        <v>464</v>
      </c>
      <c r="BZ22" s="181" t="s">
        <v>464</v>
      </c>
      <c r="CA22" s="43" t="s">
        <v>464</v>
      </c>
      <c r="CB22" s="181" t="s">
        <v>464</v>
      </c>
      <c r="CC22" s="43" t="s">
        <v>464</v>
      </c>
      <c r="CD22" s="181" t="s">
        <v>464</v>
      </c>
      <c r="CE22" s="43" t="s">
        <v>464</v>
      </c>
      <c r="CF22" s="181" t="s">
        <v>464</v>
      </c>
      <c r="CG22" s="43" t="s">
        <v>768</v>
      </c>
      <c r="CH22" s="181" t="s">
        <v>769</v>
      </c>
      <c r="CI22" s="43" t="s">
        <v>898</v>
      </c>
      <c r="CJ22" s="181" t="s">
        <v>898</v>
      </c>
      <c r="CK22" s="43" t="s">
        <v>900</v>
      </c>
      <c r="CL22" s="181"/>
    </row>
    <row r="23" spans="1:90" x14ac:dyDescent="0.2">
      <c r="A23" s="116"/>
      <c r="B23" s="52"/>
      <c r="C23" s="79"/>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row>
    <row r="24" spans="1:90" ht="25.5" x14ac:dyDescent="0.2">
      <c r="A24" s="2"/>
      <c r="B24" s="107" t="s">
        <v>148</v>
      </c>
      <c r="C24" s="105" t="s">
        <v>29</v>
      </c>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row>
    <row r="25" spans="1:90" x14ac:dyDescent="0.2">
      <c r="A25" s="2" t="s">
        <v>165</v>
      </c>
      <c r="B25" s="52" t="s">
        <v>154</v>
      </c>
      <c r="C25" s="127">
        <f>SUM(D25:CL25)</f>
        <v>34241082.969999999</v>
      </c>
      <c r="D25" s="183">
        <v>0</v>
      </c>
      <c r="E25" s="72">
        <v>0</v>
      </c>
      <c r="F25" s="182">
        <v>-233871.68</v>
      </c>
      <c r="G25" s="72">
        <v>6500770.5700000003</v>
      </c>
      <c r="H25" s="182">
        <v>0</v>
      </c>
      <c r="I25" s="72">
        <v>0</v>
      </c>
      <c r="J25" s="182">
        <v>1916965.34</v>
      </c>
      <c r="K25" s="72">
        <v>0</v>
      </c>
      <c r="L25" s="182">
        <v>1041478.73</v>
      </c>
      <c r="M25" s="72">
        <v>505780.27</v>
      </c>
      <c r="N25" s="182">
        <v>0</v>
      </c>
      <c r="O25" s="72">
        <v>123634.18</v>
      </c>
      <c r="P25" s="182">
        <v>205009.45</v>
      </c>
      <c r="Q25" s="72">
        <v>0</v>
      </c>
      <c r="R25" s="182">
        <v>967362.48</v>
      </c>
      <c r="S25" s="72">
        <v>0</v>
      </c>
      <c r="T25" s="182">
        <v>9498.5499999999993</v>
      </c>
      <c r="U25" s="72">
        <v>0</v>
      </c>
      <c r="V25" s="182">
        <v>0</v>
      </c>
      <c r="W25" s="72">
        <v>0</v>
      </c>
      <c r="X25" s="182">
        <v>14141.92</v>
      </c>
      <c r="Y25" s="72">
        <v>7608891.3099999996</v>
      </c>
      <c r="Z25" s="182">
        <v>0</v>
      </c>
      <c r="AA25" s="72">
        <v>0</v>
      </c>
      <c r="AB25" s="182">
        <v>30302.93</v>
      </c>
      <c r="AC25" s="72">
        <v>11771426.76</v>
      </c>
      <c r="AD25" s="182">
        <v>0</v>
      </c>
      <c r="AE25" s="72">
        <v>0</v>
      </c>
      <c r="AF25" s="182">
        <v>0</v>
      </c>
      <c r="AG25" s="72">
        <v>0</v>
      </c>
      <c r="AH25" s="182">
        <v>0</v>
      </c>
      <c r="AI25" s="72">
        <v>0</v>
      </c>
      <c r="AJ25" s="182">
        <v>0</v>
      </c>
      <c r="AK25" s="72">
        <v>0</v>
      </c>
      <c r="AL25" s="182">
        <v>0</v>
      </c>
      <c r="AM25" s="72">
        <v>0</v>
      </c>
      <c r="AN25" s="182">
        <v>0</v>
      </c>
      <c r="AO25" s="72">
        <v>0</v>
      </c>
      <c r="AP25" s="182">
        <v>0</v>
      </c>
      <c r="AQ25" s="72">
        <v>0</v>
      </c>
      <c r="AR25" s="182">
        <v>0</v>
      </c>
      <c r="AS25" s="72">
        <v>0</v>
      </c>
      <c r="AT25" s="182">
        <v>0</v>
      </c>
      <c r="AU25" s="72">
        <v>0</v>
      </c>
      <c r="AV25" s="182">
        <v>0</v>
      </c>
      <c r="AW25" s="72">
        <v>0</v>
      </c>
      <c r="AX25" s="182">
        <v>0</v>
      </c>
      <c r="AY25" s="72">
        <v>0</v>
      </c>
      <c r="AZ25" s="182">
        <v>0</v>
      </c>
      <c r="BA25" s="72">
        <v>0</v>
      </c>
      <c r="BB25" s="182">
        <v>0</v>
      </c>
      <c r="BC25" s="72">
        <v>0</v>
      </c>
      <c r="BD25" s="182">
        <v>0</v>
      </c>
      <c r="BE25" s="72">
        <v>0</v>
      </c>
      <c r="BF25" s="182">
        <v>0</v>
      </c>
      <c r="BG25" s="72">
        <v>0</v>
      </c>
      <c r="BH25" s="182">
        <v>0</v>
      </c>
      <c r="BI25" s="72">
        <v>0</v>
      </c>
      <c r="BJ25" s="182">
        <v>0</v>
      </c>
      <c r="BK25" s="72">
        <v>0</v>
      </c>
      <c r="BL25" s="182">
        <v>0</v>
      </c>
      <c r="BM25" s="72">
        <v>0</v>
      </c>
      <c r="BN25" s="182">
        <v>0</v>
      </c>
      <c r="BO25" s="72">
        <v>0</v>
      </c>
      <c r="BP25" s="182">
        <v>0</v>
      </c>
      <c r="BQ25" s="72">
        <v>0</v>
      </c>
      <c r="BR25" s="182">
        <v>0</v>
      </c>
      <c r="BS25" s="72">
        <v>0</v>
      </c>
      <c r="BT25" s="182">
        <v>0</v>
      </c>
      <c r="BU25" s="72">
        <v>0</v>
      </c>
      <c r="BV25" s="182">
        <v>0</v>
      </c>
      <c r="BW25" s="72">
        <v>0</v>
      </c>
      <c r="BX25" s="182">
        <v>0</v>
      </c>
      <c r="BY25" s="72">
        <v>0</v>
      </c>
      <c r="BZ25" s="182">
        <v>0</v>
      </c>
      <c r="CA25" s="72">
        <v>0</v>
      </c>
      <c r="CB25" s="182">
        <v>0</v>
      </c>
      <c r="CC25" s="72">
        <v>0</v>
      </c>
      <c r="CD25" s="182">
        <v>0</v>
      </c>
      <c r="CE25" s="72">
        <v>0</v>
      </c>
      <c r="CF25" s="182">
        <v>0</v>
      </c>
      <c r="CG25" s="72">
        <v>811793.29</v>
      </c>
      <c r="CH25" s="182">
        <v>1592148.47</v>
      </c>
      <c r="CI25" s="72">
        <v>1375750.4</v>
      </c>
      <c r="CJ25" s="182"/>
      <c r="CK25" s="72">
        <v>0</v>
      </c>
      <c r="CL25" s="182"/>
    </row>
    <row r="26" spans="1:90" x14ac:dyDescent="0.2">
      <c r="A26" s="2" t="s">
        <v>166</v>
      </c>
      <c r="B26" s="109" t="s">
        <v>155</v>
      </c>
      <c r="C26" s="124">
        <f>SUM(D26:CL26)</f>
        <v>-2178793.8999999985</v>
      </c>
      <c r="D26" s="185">
        <v>3207711.45</v>
      </c>
      <c r="E26" s="138">
        <v>0</v>
      </c>
      <c r="F26" s="193">
        <v>187336.95</v>
      </c>
      <c r="G26" s="138">
        <v>1277310.1200000001</v>
      </c>
      <c r="H26" s="193">
        <v>0</v>
      </c>
      <c r="I26" s="138">
        <v>0</v>
      </c>
      <c r="J26" s="193">
        <v>-1193457.69</v>
      </c>
      <c r="K26" s="138">
        <v>0</v>
      </c>
      <c r="L26" s="193">
        <v>226496.67</v>
      </c>
      <c r="M26" s="138">
        <v>741460.52</v>
      </c>
      <c r="N26" s="193">
        <v>0</v>
      </c>
      <c r="O26" s="138">
        <v>-123634.18</v>
      </c>
      <c r="P26" s="193">
        <v>-9783.68</v>
      </c>
      <c r="Q26" s="138">
        <v>0</v>
      </c>
      <c r="R26" s="193">
        <v>-963904.48</v>
      </c>
      <c r="S26" s="138">
        <v>0</v>
      </c>
      <c r="T26" s="193">
        <v>-9567.85</v>
      </c>
      <c r="U26" s="138">
        <v>0</v>
      </c>
      <c r="V26" s="193">
        <v>0</v>
      </c>
      <c r="W26" s="138">
        <v>0</v>
      </c>
      <c r="X26" s="193">
        <v>-14142</v>
      </c>
      <c r="Y26" s="138">
        <v>-6936002.3499999996</v>
      </c>
      <c r="Z26" s="193">
        <v>0</v>
      </c>
      <c r="AA26" s="138">
        <v>0</v>
      </c>
      <c r="AB26" s="193">
        <v>0</v>
      </c>
      <c r="AC26" s="138">
        <v>2249931.52</v>
      </c>
      <c r="AD26" s="193">
        <v>0</v>
      </c>
      <c r="AE26" s="138">
        <v>0</v>
      </c>
      <c r="AF26" s="193">
        <v>0</v>
      </c>
      <c r="AG26" s="138">
        <v>0</v>
      </c>
      <c r="AH26" s="193">
        <v>0</v>
      </c>
      <c r="AI26" s="138">
        <v>0</v>
      </c>
      <c r="AJ26" s="193">
        <v>0</v>
      </c>
      <c r="AK26" s="138">
        <v>0</v>
      </c>
      <c r="AL26" s="193">
        <v>0</v>
      </c>
      <c r="AM26" s="138">
        <v>0</v>
      </c>
      <c r="AN26" s="193">
        <v>0</v>
      </c>
      <c r="AO26" s="138">
        <v>0</v>
      </c>
      <c r="AP26" s="193">
        <v>0</v>
      </c>
      <c r="AQ26" s="138">
        <v>0</v>
      </c>
      <c r="AR26" s="193">
        <v>0</v>
      </c>
      <c r="AS26" s="138">
        <v>0</v>
      </c>
      <c r="AT26" s="193">
        <v>0</v>
      </c>
      <c r="AU26" s="138">
        <v>0</v>
      </c>
      <c r="AV26" s="193">
        <v>0</v>
      </c>
      <c r="AW26" s="138">
        <v>0</v>
      </c>
      <c r="AX26" s="193">
        <v>0</v>
      </c>
      <c r="AY26" s="138">
        <v>0</v>
      </c>
      <c r="AZ26" s="193">
        <v>0</v>
      </c>
      <c r="BA26" s="138">
        <v>0</v>
      </c>
      <c r="BB26" s="193">
        <v>0</v>
      </c>
      <c r="BC26" s="138">
        <v>0</v>
      </c>
      <c r="BD26" s="193">
        <v>0</v>
      </c>
      <c r="BE26" s="138">
        <v>0</v>
      </c>
      <c r="BF26" s="193">
        <v>0</v>
      </c>
      <c r="BG26" s="138">
        <v>0</v>
      </c>
      <c r="BH26" s="193">
        <v>0</v>
      </c>
      <c r="BI26" s="138">
        <v>0</v>
      </c>
      <c r="BJ26" s="193">
        <v>0</v>
      </c>
      <c r="BK26" s="138">
        <v>0</v>
      </c>
      <c r="BL26" s="193">
        <v>0</v>
      </c>
      <c r="BM26" s="138">
        <v>0</v>
      </c>
      <c r="BN26" s="193">
        <v>0</v>
      </c>
      <c r="BO26" s="138">
        <v>0</v>
      </c>
      <c r="BP26" s="193">
        <v>0</v>
      </c>
      <c r="BQ26" s="138">
        <v>0</v>
      </c>
      <c r="BR26" s="193">
        <v>0</v>
      </c>
      <c r="BS26" s="138">
        <v>0</v>
      </c>
      <c r="BT26" s="193">
        <v>0</v>
      </c>
      <c r="BU26" s="138">
        <v>0</v>
      </c>
      <c r="BV26" s="193">
        <v>0</v>
      </c>
      <c r="BW26" s="138">
        <v>0</v>
      </c>
      <c r="BX26" s="193">
        <v>0</v>
      </c>
      <c r="BY26" s="138">
        <v>0</v>
      </c>
      <c r="BZ26" s="193">
        <v>0</v>
      </c>
      <c r="CA26" s="138">
        <v>0</v>
      </c>
      <c r="CB26" s="193">
        <v>0</v>
      </c>
      <c r="CC26" s="138">
        <v>0</v>
      </c>
      <c r="CD26" s="193">
        <v>0</v>
      </c>
      <c r="CE26" s="138">
        <v>0</v>
      </c>
      <c r="CF26" s="193">
        <v>0</v>
      </c>
      <c r="CG26" s="138">
        <v>0</v>
      </c>
      <c r="CH26" s="193">
        <v>-458025.91</v>
      </c>
      <c r="CI26" s="138">
        <v>160694.04999999999</v>
      </c>
      <c r="CJ26" s="193"/>
      <c r="CK26" s="138">
        <v>-521217.04</v>
      </c>
      <c r="CL26" s="193"/>
    </row>
    <row r="27" spans="1:90" ht="13.5" thickBot="1" x14ac:dyDescent="0.25">
      <c r="A27" s="2" t="s">
        <v>85</v>
      </c>
      <c r="B27" s="134" t="s">
        <v>177</v>
      </c>
      <c r="C27" s="69">
        <f>SUM(D27:CL27)</f>
        <v>32062288.829999998</v>
      </c>
      <c r="D27" s="75">
        <v>3207711.45</v>
      </c>
      <c r="E27" s="75">
        <v>0</v>
      </c>
      <c r="F27" s="75">
        <v>-46535.05</v>
      </c>
      <c r="G27" s="75">
        <v>7778080.6900000004</v>
      </c>
      <c r="H27" s="75">
        <v>0</v>
      </c>
      <c r="I27" s="75">
        <v>0</v>
      </c>
      <c r="J27" s="75">
        <v>723507.65</v>
      </c>
      <c r="K27" s="75">
        <v>0</v>
      </c>
      <c r="L27" s="75">
        <v>1267975.3999999999</v>
      </c>
      <c r="M27" s="75">
        <v>1247240.79</v>
      </c>
      <c r="N27" s="75">
        <v>0</v>
      </c>
      <c r="O27" s="75">
        <v>0</v>
      </c>
      <c r="P27" s="75">
        <v>195225.77</v>
      </c>
      <c r="Q27" s="75">
        <v>0</v>
      </c>
      <c r="R27" s="75">
        <v>3458</v>
      </c>
      <c r="S27" s="75">
        <v>0</v>
      </c>
      <c r="T27" s="75">
        <v>-69.3</v>
      </c>
      <c r="U27" s="75">
        <v>0</v>
      </c>
      <c r="V27" s="75">
        <v>0</v>
      </c>
      <c r="W27" s="75">
        <v>0</v>
      </c>
      <c r="X27" s="75">
        <v>0</v>
      </c>
      <c r="Y27" s="75">
        <v>672888.96</v>
      </c>
      <c r="Z27" s="75">
        <v>0</v>
      </c>
      <c r="AA27" s="75">
        <v>0</v>
      </c>
      <c r="AB27" s="75">
        <v>30302.93</v>
      </c>
      <c r="AC27" s="75">
        <v>14021358.279999999</v>
      </c>
      <c r="AD27" s="75">
        <v>0</v>
      </c>
      <c r="AE27" s="75">
        <v>0</v>
      </c>
      <c r="AF27" s="75">
        <v>0</v>
      </c>
      <c r="AG27" s="75">
        <v>0</v>
      </c>
      <c r="AH27" s="75">
        <v>0</v>
      </c>
      <c r="AI27" s="75">
        <v>0</v>
      </c>
      <c r="AJ27" s="75">
        <v>0</v>
      </c>
      <c r="AK27" s="75">
        <v>0</v>
      </c>
      <c r="AL27" s="75">
        <v>0</v>
      </c>
      <c r="AM27" s="75">
        <v>0</v>
      </c>
      <c r="AN27" s="75">
        <v>0</v>
      </c>
      <c r="AO27" s="75">
        <v>0</v>
      </c>
      <c r="AP27" s="75">
        <v>0</v>
      </c>
      <c r="AQ27" s="75">
        <v>0</v>
      </c>
      <c r="AR27" s="75">
        <v>0</v>
      </c>
      <c r="AS27" s="75">
        <v>0</v>
      </c>
      <c r="AT27" s="75">
        <v>0</v>
      </c>
      <c r="AU27" s="75">
        <v>0</v>
      </c>
      <c r="AV27" s="75">
        <v>0</v>
      </c>
      <c r="AW27" s="75">
        <v>0</v>
      </c>
      <c r="AX27" s="75">
        <v>0</v>
      </c>
      <c r="AY27" s="75">
        <v>0</v>
      </c>
      <c r="AZ27" s="75">
        <v>0</v>
      </c>
      <c r="BA27" s="75">
        <v>0</v>
      </c>
      <c r="BB27" s="75">
        <v>0</v>
      </c>
      <c r="BC27" s="75">
        <v>0</v>
      </c>
      <c r="BD27" s="75">
        <v>0</v>
      </c>
      <c r="BE27" s="75">
        <v>0</v>
      </c>
      <c r="BF27" s="75">
        <v>0</v>
      </c>
      <c r="BG27" s="75">
        <v>0</v>
      </c>
      <c r="BH27" s="75">
        <v>0</v>
      </c>
      <c r="BI27" s="75">
        <v>0</v>
      </c>
      <c r="BJ27" s="75">
        <v>0</v>
      </c>
      <c r="BK27" s="75">
        <v>0</v>
      </c>
      <c r="BL27" s="75">
        <v>0</v>
      </c>
      <c r="BM27" s="75">
        <v>0</v>
      </c>
      <c r="BN27" s="75">
        <v>0</v>
      </c>
      <c r="BO27" s="75">
        <v>0</v>
      </c>
      <c r="BP27" s="75">
        <v>0</v>
      </c>
      <c r="BQ27" s="75">
        <v>0</v>
      </c>
      <c r="BR27" s="75">
        <v>0</v>
      </c>
      <c r="BS27" s="75">
        <v>0</v>
      </c>
      <c r="BT27" s="75">
        <v>0</v>
      </c>
      <c r="BU27" s="75">
        <v>0</v>
      </c>
      <c r="BV27" s="75">
        <v>0</v>
      </c>
      <c r="BW27" s="75">
        <v>0</v>
      </c>
      <c r="BX27" s="75">
        <v>0</v>
      </c>
      <c r="BY27" s="75">
        <v>0</v>
      </c>
      <c r="BZ27" s="75">
        <v>0</v>
      </c>
      <c r="CA27" s="75">
        <v>0</v>
      </c>
      <c r="CB27" s="75">
        <v>0</v>
      </c>
      <c r="CC27" s="75">
        <v>0</v>
      </c>
      <c r="CD27" s="75">
        <v>0</v>
      </c>
      <c r="CE27" s="75">
        <v>0</v>
      </c>
      <c r="CF27" s="75">
        <v>0</v>
      </c>
      <c r="CG27" s="75">
        <v>811793.29</v>
      </c>
      <c r="CH27" s="75">
        <v>1134122.56</v>
      </c>
      <c r="CI27" s="75">
        <v>1536444.45</v>
      </c>
      <c r="CJ27" s="75"/>
      <c r="CK27" s="75">
        <v>-521217.04</v>
      </c>
      <c r="CL27" s="75"/>
    </row>
    <row r="28" spans="1:90" s="198" customFormat="1" ht="162" customHeight="1" x14ac:dyDescent="0.2">
      <c r="A28" s="2"/>
      <c r="B28" s="36" t="s">
        <v>466</v>
      </c>
      <c r="C28" s="57"/>
      <c r="D28" s="72"/>
      <c r="E28" s="72"/>
      <c r="F28" s="72"/>
      <c r="G28" s="72"/>
      <c r="H28" s="72"/>
      <c r="I28" s="72" t="s">
        <v>470</v>
      </c>
      <c r="J28" s="72"/>
      <c r="K28" s="72"/>
      <c r="L28" s="72"/>
      <c r="M28" s="72" t="s">
        <v>674</v>
      </c>
      <c r="N28" s="72"/>
      <c r="O28" s="72" t="s">
        <v>477</v>
      </c>
      <c r="P28" s="72"/>
      <c r="Q28" s="72" t="s">
        <v>477</v>
      </c>
      <c r="R28" s="72" t="s">
        <v>477</v>
      </c>
      <c r="S28" s="72"/>
      <c r="T28" s="72" t="s">
        <v>477</v>
      </c>
      <c r="U28" s="72"/>
      <c r="V28" s="72" t="s">
        <v>467</v>
      </c>
      <c r="W28" s="72" t="s">
        <v>468</v>
      </c>
      <c r="X28" s="72" t="s">
        <v>477</v>
      </c>
      <c r="Y28" s="72" t="s">
        <v>477</v>
      </c>
      <c r="Z28" s="72" t="s">
        <v>477</v>
      </c>
      <c r="AA28" s="72"/>
      <c r="AB28" s="72"/>
      <c r="AC28" s="72" t="s">
        <v>477</v>
      </c>
      <c r="AD28" s="72" t="s">
        <v>477</v>
      </c>
      <c r="AE28" s="72" t="s">
        <v>477</v>
      </c>
      <c r="AF28" s="72" t="s">
        <v>477</v>
      </c>
      <c r="AG28" s="72" t="s">
        <v>477</v>
      </c>
      <c r="AH28" s="72" t="s">
        <v>477</v>
      </c>
      <c r="AI28" s="72" t="s">
        <v>477</v>
      </c>
      <c r="AJ28" s="72" t="s">
        <v>477</v>
      </c>
      <c r="AK28" s="72" t="s">
        <v>477</v>
      </c>
      <c r="AL28" s="72" t="s">
        <v>477</v>
      </c>
      <c r="AM28" s="72"/>
      <c r="AN28" s="72"/>
      <c r="AO28" s="72"/>
      <c r="AP28" s="72" t="s">
        <v>477</v>
      </c>
      <c r="AQ28" s="72" t="s">
        <v>477</v>
      </c>
      <c r="AR28" s="72"/>
      <c r="AS28" s="72"/>
      <c r="AT28" s="72" t="s">
        <v>477</v>
      </c>
      <c r="AU28" s="72" t="s">
        <v>477</v>
      </c>
      <c r="AV28" s="72"/>
      <c r="AW28" s="72"/>
      <c r="AX28" s="72" t="s">
        <v>471</v>
      </c>
      <c r="AY28" s="72" t="s">
        <v>471</v>
      </c>
      <c r="AZ28" s="72" t="s">
        <v>472</v>
      </c>
      <c r="BA28" s="72" t="s">
        <v>473</v>
      </c>
      <c r="BB28" s="72" t="s">
        <v>474</v>
      </c>
      <c r="BC28" s="72" t="s">
        <v>475</v>
      </c>
      <c r="BD28" s="72" t="s">
        <v>833</v>
      </c>
      <c r="BE28" s="72" t="s">
        <v>476</v>
      </c>
      <c r="BF28" s="72" t="s">
        <v>834</v>
      </c>
      <c r="BG28" s="72" t="s">
        <v>835</v>
      </c>
      <c r="BH28" s="72" t="s">
        <v>478</v>
      </c>
      <c r="BI28" s="72" t="s">
        <v>479</v>
      </c>
      <c r="BJ28" s="72" t="s">
        <v>835</v>
      </c>
      <c r="BK28" s="72" t="s">
        <v>480</v>
      </c>
      <c r="BL28" s="72" t="s">
        <v>481</v>
      </c>
      <c r="BM28" s="72" t="s">
        <v>479</v>
      </c>
      <c r="BN28" s="72"/>
      <c r="BO28" s="72"/>
      <c r="BP28" s="72" t="s">
        <v>532</v>
      </c>
      <c r="BQ28" s="72"/>
      <c r="BR28" s="72" t="s">
        <v>479</v>
      </c>
      <c r="BS28" s="72" t="s">
        <v>609</v>
      </c>
      <c r="BT28" s="72" t="s">
        <v>610</v>
      </c>
      <c r="BU28" s="72" t="s">
        <v>479</v>
      </c>
      <c r="BV28" s="72" t="s">
        <v>836</v>
      </c>
      <c r="BW28" s="72"/>
      <c r="BX28" s="72"/>
      <c r="BY28" s="72" t="s">
        <v>479</v>
      </c>
      <c r="BZ28" s="72" t="s">
        <v>611</v>
      </c>
      <c r="CA28" s="72"/>
      <c r="CB28" s="72" t="s">
        <v>612</v>
      </c>
      <c r="CC28" s="72" t="s">
        <v>612</v>
      </c>
      <c r="CD28" s="72" t="s">
        <v>613</v>
      </c>
      <c r="CE28" s="72" t="s">
        <v>612</v>
      </c>
      <c r="CF28" s="72" t="s">
        <v>614</v>
      </c>
      <c r="CG28" s="72" t="s">
        <v>904</v>
      </c>
      <c r="CH28" s="72" t="s">
        <v>904</v>
      </c>
      <c r="CI28" s="72" t="s">
        <v>899</v>
      </c>
      <c r="CJ28" s="72" t="s">
        <v>899</v>
      </c>
      <c r="CK28" s="72" t="s">
        <v>901</v>
      </c>
      <c r="CL28" s="72"/>
    </row>
    <row r="29" spans="1:90" x14ac:dyDescent="0.2">
      <c r="A29" s="2"/>
      <c r="B29" s="4"/>
      <c r="C29" s="57"/>
      <c r="D29" s="54"/>
      <c r="E29" s="72"/>
      <c r="F29" s="53"/>
      <c r="G29" s="72"/>
      <c r="H29" s="53"/>
      <c r="I29" s="72"/>
      <c r="J29" s="53"/>
      <c r="K29" s="72"/>
      <c r="L29" s="53"/>
      <c r="M29" s="72"/>
      <c r="N29" s="53"/>
      <c r="O29" s="72"/>
      <c r="P29" s="53"/>
      <c r="Q29" s="72"/>
      <c r="R29" s="53"/>
      <c r="S29" s="72"/>
      <c r="T29" s="53"/>
      <c r="U29" s="72"/>
      <c r="V29" s="53"/>
      <c r="W29" s="72"/>
      <c r="X29" s="53"/>
      <c r="Y29" s="72"/>
      <c r="Z29" s="53"/>
      <c r="AA29" s="72"/>
      <c r="AB29" s="53"/>
      <c r="AC29" s="72"/>
      <c r="AD29" s="53"/>
      <c r="AE29" s="72"/>
      <c r="AF29" s="53"/>
      <c r="AG29" s="72"/>
      <c r="AH29" s="53"/>
      <c r="AI29" s="72"/>
      <c r="AJ29" s="53"/>
      <c r="AK29" s="72"/>
      <c r="AL29" s="53"/>
      <c r="AM29" s="72"/>
      <c r="AN29" s="53"/>
      <c r="AO29" s="72"/>
      <c r="AP29" s="53"/>
      <c r="AQ29" s="72"/>
      <c r="AR29" s="53"/>
      <c r="AS29" s="72"/>
      <c r="AT29" s="53"/>
      <c r="AU29" s="72"/>
      <c r="AV29" s="53"/>
      <c r="AW29" s="72"/>
      <c r="AX29" s="53"/>
      <c r="AY29" s="72"/>
      <c r="AZ29" s="53"/>
      <c r="BA29" s="72"/>
      <c r="BB29" s="53"/>
      <c r="BC29" s="72"/>
      <c r="BD29" s="53"/>
      <c r="BE29" s="72"/>
      <c r="BF29" s="53"/>
      <c r="BG29" s="72"/>
      <c r="BH29" s="53"/>
      <c r="BI29" s="72"/>
      <c r="BJ29" s="53"/>
      <c r="BK29" s="72"/>
      <c r="BL29" s="53"/>
      <c r="BM29" s="72"/>
      <c r="BN29" s="53"/>
      <c r="BO29" s="72"/>
      <c r="BP29" s="53"/>
      <c r="BQ29" s="72"/>
      <c r="BR29" s="53"/>
      <c r="BS29" s="72"/>
      <c r="BT29" s="53"/>
      <c r="BU29" s="72"/>
      <c r="BV29" s="53"/>
      <c r="BW29" s="72"/>
      <c r="BX29" s="53"/>
      <c r="BY29" s="72"/>
      <c r="BZ29" s="53"/>
      <c r="CA29" s="72"/>
      <c r="CB29" s="53"/>
      <c r="CC29" s="72"/>
      <c r="CD29" s="53"/>
      <c r="CE29" s="72"/>
      <c r="CF29" s="53"/>
      <c r="CG29" s="72"/>
      <c r="CH29" s="53"/>
      <c r="CI29" s="72"/>
      <c r="CJ29" s="53"/>
      <c r="CK29" s="72"/>
      <c r="CL29" s="53"/>
    </row>
    <row r="30" spans="1:90" ht="16.5" thickBot="1" x14ac:dyDescent="0.25">
      <c r="A30" s="2"/>
      <c r="B30" s="99" t="s">
        <v>138</v>
      </c>
      <c r="C30" s="78"/>
      <c r="D30" s="45"/>
      <c r="E30" s="46"/>
      <c r="F30" s="45"/>
      <c r="G30" s="46"/>
      <c r="H30" s="45"/>
      <c r="I30" s="46"/>
      <c r="J30" s="45"/>
      <c r="K30" s="46"/>
      <c r="L30" s="45"/>
      <c r="M30" s="46"/>
      <c r="N30" s="45"/>
      <c r="O30" s="46"/>
      <c r="P30" s="45"/>
      <c r="Q30" s="46"/>
      <c r="R30" s="45"/>
      <c r="S30" s="46"/>
      <c r="T30" s="45"/>
      <c r="U30" s="46"/>
      <c r="V30" s="45"/>
      <c r="W30" s="46"/>
      <c r="X30" s="45"/>
      <c r="Y30" s="46"/>
      <c r="Z30" s="45"/>
      <c r="AA30" s="46"/>
      <c r="AB30" s="45"/>
      <c r="AC30" s="46"/>
      <c r="AD30" s="45"/>
      <c r="AE30" s="46"/>
      <c r="AF30" s="45"/>
      <c r="AG30" s="46"/>
      <c r="AH30" s="45"/>
      <c r="AI30" s="46"/>
      <c r="AJ30" s="45"/>
      <c r="AK30" s="46"/>
      <c r="AL30" s="45"/>
      <c r="AM30" s="46"/>
      <c r="AN30" s="45"/>
      <c r="AO30" s="46"/>
      <c r="AP30" s="45"/>
      <c r="AQ30" s="46"/>
      <c r="AR30" s="45"/>
      <c r="AS30" s="46"/>
      <c r="AT30" s="45"/>
      <c r="AU30" s="46"/>
      <c r="AV30" s="45"/>
      <c r="AW30" s="46"/>
      <c r="AX30" s="45"/>
      <c r="AY30" s="46"/>
      <c r="AZ30" s="45"/>
      <c r="BA30" s="46"/>
      <c r="BB30" s="45"/>
      <c r="BC30" s="46"/>
      <c r="BD30" s="45"/>
      <c r="BE30" s="46"/>
      <c r="BF30" s="45"/>
      <c r="BG30" s="46"/>
      <c r="BH30" s="45"/>
      <c r="BI30" s="46"/>
      <c r="BJ30" s="45"/>
      <c r="BK30" s="46"/>
      <c r="BL30" s="45"/>
      <c r="BM30" s="46"/>
      <c r="BN30" s="45"/>
      <c r="BO30" s="46"/>
      <c r="BP30" s="45"/>
      <c r="BQ30" s="46"/>
      <c r="BR30" s="45"/>
      <c r="BS30" s="46"/>
      <c r="BT30" s="45"/>
      <c r="BU30" s="46"/>
      <c r="BV30" s="45"/>
      <c r="BW30" s="46"/>
      <c r="BX30" s="45"/>
      <c r="BY30" s="46"/>
      <c r="BZ30" s="45"/>
      <c r="CA30" s="46"/>
      <c r="CB30" s="45"/>
      <c r="CC30" s="46"/>
      <c r="CD30" s="45"/>
      <c r="CE30" s="46"/>
      <c r="CF30" s="45"/>
      <c r="CG30" s="46"/>
      <c r="CH30" s="45"/>
      <c r="CI30" s="46"/>
      <c r="CJ30" s="45"/>
      <c r="CK30" s="46"/>
      <c r="CL30" s="45"/>
    </row>
    <row r="31" spans="1:90" x14ac:dyDescent="0.2">
      <c r="A31" s="2"/>
      <c r="B31" s="102" t="s">
        <v>36</v>
      </c>
      <c r="C31" s="101" t="s">
        <v>29</v>
      </c>
      <c r="D31" s="63"/>
      <c r="E31" s="64"/>
      <c r="F31" s="63"/>
      <c r="G31" s="64"/>
      <c r="H31" s="63"/>
      <c r="I31" s="64"/>
      <c r="J31" s="63"/>
      <c r="K31" s="64"/>
      <c r="L31" s="63"/>
      <c r="M31" s="64"/>
      <c r="N31" s="63"/>
      <c r="O31" s="64"/>
      <c r="P31" s="63"/>
      <c r="Q31" s="64"/>
      <c r="R31" s="63"/>
      <c r="S31" s="64"/>
      <c r="T31" s="63"/>
      <c r="U31" s="64"/>
      <c r="V31" s="63"/>
      <c r="W31" s="64"/>
      <c r="X31" s="63"/>
      <c r="Y31" s="64"/>
      <c r="Z31" s="63"/>
      <c r="AA31" s="64"/>
      <c r="AB31" s="63"/>
      <c r="AC31" s="64"/>
      <c r="AD31" s="63"/>
      <c r="AE31" s="64"/>
      <c r="AF31" s="63"/>
      <c r="AG31" s="64"/>
      <c r="AH31" s="63"/>
      <c r="AI31" s="64"/>
      <c r="AJ31" s="63"/>
      <c r="AK31" s="64"/>
      <c r="AL31" s="63"/>
      <c r="AM31" s="64"/>
      <c r="AN31" s="63"/>
      <c r="AO31" s="64"/>
      <c r="AP31" s="63"/>
      <c r="AQ31" s="64"/>
      <c r="AR31" s="63"/>
      <c r="AS31" s="64"/>
      <c r="AT31" s="63"/>
      <c r="AU31" s="64"/>
      <c r="AV31" s="63"/>
      <c r="AW31" s="64"/>
      <c r="AX31" s="63"/>
      <c r="AY31" s="64"/>
      <c r="AZ31" s="63"/>
      <c r="BA31" s="64"/>
      <c r="BB31" s="63"/>
      <c r="BC31" s="64"/>
      <c r="BD31" s="63"/>
      <c r="BE31" s="64"/>
      <c r="BF31" s="63"/>
      <c r="BG31" s="64"/>
      <c r="BH31" s="63"/>
      <c r="BI31" s="64"/>
      <c r="BJ31" s="63"/>
      <c r="BK31" s="64"/>
      <c r="BL31" s="63"/>
      <c r="BM31" s="64"/>
      <c r="BN31" s="63"/>
      <c r="BO31" s="64"/>
      <c r="BP31" s="63"/>
      <c r="BQ31" s="64"/>
      <c r="BR31" s="63"/>
      <c r="BS31" s="64"/>
      <c r="BT31" s="63"/>
      <c r="BU31" s="64"/>
      <c r="BV31" s="63"/>
      <c r="BW31" s="64"/>
      <c r="BX31" s="63"/>
      <c r="BY31" s="64"/>
      <c r="BZ31" s="63"/>
      <c r="CA31" s="64"/>
      <c r="CB31" s="63"/>
      <c r="CC31" s="64"/>
      <c r="CD31" s="63"/>
      <c r="CE31" s="64"/>
      <c r="CF31" s="63"/>
      <c r="CG31" s="64"/>
      <c r="CH31" s="63"/>
      <c r="CI31" s="64"/>
      <c r="CJ31" s="63"/>
      <c r="CK31" s="64"/>
      <c r="CL31" s="63"/>
    </row>
    <row r="32" spans="1:90" ht="120.75" customHeight="1" x14ac:dyDescent="0.2">
      <c r="A32" s="2" t="s">
        <v>86</v>
      </c>
      <c r="B32" s="52" t="s">
        <v>34</v>
      </c>
      <c r="C32" s="79" t="s">
        <v>32</v>
      </c>
      <c r="D32" s="181" t="s">
        <v>905</v>
      </c>
      <c r="E32" s="43"/>
      <c r="F32" s="181" t="s">
        <v>720</v>
      </c>
      <c r="G32" s="254" t="s">
        <v>721</v>
      </c>
      <c r="H32" s="181"/>
      <c r="I32" s="254" t="s">
        <v>722</v>
      </c>
      <c r="J32" s="181"/>
      <c r="K32" s="43"/>
      <c r="L32" s="181"/>
      <c r="M32" s="43"/>
      <c r="N32" s="181"/>
      <c r="O32" s="43"/>
      <c r="P32" s="181"/>
      <c r="Q32" s="43"/>
      <c r="R32" s="181"/>
      <c r="S32" s="43"/>
      <c r="T32" s="181"/>
      <c r="U32" s="43"/>
      <c r="V32" s="181"/>
      <c r="W32" s="43"/>
      <c r="X32" s="181"/>
      <c r="Y32" s="43"/>
      <c r="Z32" s="181"/>
      <c r="AA32" s="43"/>
      <c r="AB32" s="181"/>
      <c r="AC32" s="43" t="s">
        <v>723</v>
      </c>
      <c r="AD32" s="181"/>
      <c r="AE32" s="43"/>
      <c r="AF32" s="181"/>
      <c r="AG32" s="43"/>
      <c r="AH32" s="181"/>
      <c r="AI32" s="43"/>
      <c r="AJ32" s="181"/>
      <c r="AK32" s="43"/>
      <c r="AL32" s="181"/>
      <c r="AM32" s="43"/>
      <c r="AN32" s="181"/>
      <c r="AO32" s="43"/>
      <c r="AP32" s="181"/>
      <c r="AQ32" s="43"/>
      <c r="AR32" s="181"/>
      <c r="AS32" s="43"/>
      <c r="AT32" s="181"/>
      <c r="AU32" s="43"/>
      <c r="AV32" s="181"/>
      <c r="AW32" s="43"/>
      <c r="AX32" s="181"/>
      <c r="AY32" s="43"/>
      <c r="AZ32" s="181"/>
      <c r="BA32" s="43"/>
      <c r="BB32" s="181"/>
      <c r="BC32" s="43"/>
      <c r="BD32" s="181"/>
      <c r="BE32" s="43"/>
      <c r="BF32" s="181"/>
      <c r="BG32" s="43"/>
      <c r="BH32" s="181"/>
      <c r="BI32" s="43"/>
      <c r="BJ32" s="181"/>
      <c r="BK32" s="43"/>
      <c r="BL32" s="181"/>
      <c r="BM32" s="43"/>
      <c r="BN32" s="181"/>
      <c r="BO32" s="43"/>
      <c r="BP32" s="181"/>
      <c r="BQ32" s="43"/>
      <c r="BR32" s="181"/>
      <c r="BS32" s="43"/>
      <c r="BT32" s="181"/>
      <c r="BU32" s="43"/>
      <c r="BV32" s="181"/>
      <c r="BW32" s="43"/>
      <c r="BX32" s="181"/>
      <c r="BY32" s="43"/>
      <c r="BZ32" s="181"/>
      <c r="CA32" s="43"/>
      <c r="CB32" s="181"/>
      <c r="CC32" s="43"/>
      <c r="CD32" s="181"/>
      <c r="CE32" s="43"/>
      <c r="CF32" s="181"/>
      <c r="CG32" s="43" t="s">
        <v>921</v>
      </c>
      <c r="CH32" s="181" t="s">
        <v>922</v>
      </c>
      <c r="CI32" s="43"/>
      <c r="CJ32" s="181"/>
      <c r="CK32" s="43"/>
      <c r="CL32" s="181"/>
    </row>
    <row r="33" spans="1:90" ht="178.5" x14ac:dyDescent="0.2">
      <c r="A33" s="2" t="s">
        <v>87</v>
      </c>
      <c r="B33" s="52" t="s">
        <v>35</v>
      </c>
      <c r="C33" s="79" t="s">
        <v>32</v>
      </c>
      <c r="D33" s="181" t="s">
        <v>951</v>
      </c>
      <c r="E33" s="43"/>
      <c r="F33" s="340" t="s">
        <v>952</v>
      </c>
      <c r="G33" s="43" t="s">
        <v>923</v>
      </c>
      <c r="H33" s="181"/>
      <c r="I33" s="43" t="s">
        <v>953</v>
      </c>
      <c r="J33" s="181"/>
      <c r="K33" s="43"/>
      <c r="L33" s="181"/>
      <c r="M33" s="43"/>
      <c r="N33" s="181"/>
      <c r="O33" s="43"/>
      <c r="P33" s="181"/>
      <c r="Q33" s="43"/>
      <c r="R33" s="181"/>
      <c r="S33" s="43"/>
      <c r="T33" s="181"/>
      <c r="U33" s="43"/>
      <c r="V33" s="181"/>
      <c r="W33" s="43"/>
      <c r="X33" s="181"/>
      <c r="Y33" s="43"/>
      <c r="Z33" s="181"/>
      <c r="AA33" s="43"/>
      <c r="AB33" s="181"/>
      <c r="AC33" s="334" t="s">
        <v>954</v>
      </c>
      <c r="AD33" s="181"/>
      <c r="AE33" s="43"/>
      <c r="AF33" s="181"/>
      <c r="AG33" s="43"/>
      <c r="AH33" s="181"/>
      <c r="AI33" s="43"/>
      <c r="AJ33" s="181"/>
      <c r="AK33" s="43"/>
      <c r="AL33" s="181"/>
      <c r="AM33" s="43"/>
      <c r="AN33" s="181"/>
      <c r="AO33" s="43"/>
      <c r="AP33" s="181"/>
      <c r="AQ33" s="43"/>
      <c r="AR33" s="181"/>
      <c r="AS33" s="43"/>
      <c r="AT33" s="181"/>
      <c r="AU33" s="43"/>
      <c r="AV33" s="181"/>
      <c r="AW33" s="43"/>
      <c r="AX33" s="181"/>
      <c r="AY33" s="43"/>
      <c r="AZ33" s="181"/>
      <c r="BA33" s="43"/>
      <c r="BB33" s="181"/>
      <c r="BC33" s="43"/>
      <c r="BD33" s="181"/>
      <c r="BE33" s="43"/>
      <c r="BF33" s="181"/>
      <c r="BG33" s="43"/>
      <c r="BH33" s="181"/>
      <c r="BI33" s="43"/>
      <c r="BJ33" s="181"/>
      <c r="BK33" s="43"/>
      <c r="BL33" s="181"/>
      <c r="BM33" s="43"/>
      <c r="BN33" s="181"/>
      <c r="BO33" s="43"/>
      <c r="BP33" s="181"/>
      <c r="BQ33" s="43"/>
      <c r="BR33" s="181"/>
      <c r="BS33" s="43"/>
      <c r="BT33" s="181"/>
      <c r="BU33" s="43"/>
      <c r="BV33" s="181"/>
      <c r="BW33" s="43"/>
      <c r="BX33" s="181"/>
      <c r="BY33" s="43"/>
      <c r="BZ33" s="181"/>
      <c r="CA33" s="43"/>
      <c r="CB33" s="181"/>
      <c r="CC33" s="43"/>
      <c r="CD33" s="181"/>
      <c r="CE33" s="43"/>
      <c r="CF33" s="181"/>
      <c r="CG33" s="334" t="s">
        <v>955</v>
      </c>
      <c r="CH33" s="340" t="s">
        <v>956</v>
      </c>
      <c r="CI33" s="43"/>
      <c r="CJ33" s="181"/>
      <c r="CK33" s="43"/>
      <c r="CL33" s="181"/>
    </row>
    <row r="34" spans="1:90" x14ac:dyDescent="0.2">
      <c r="A34" s="2"/>
      <c r="B34" s="52"/>
      <c r="C34" s="79"/>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row>
    <row r="35" spans="1:90" x14ac:dyDescent="0.2">
      <c r="A35" s="2"/>
      <c r="B35" s="108" t="s">
        <v>127</v>
      </c>
      <c r="C35" s="105" t="s">
        <v>29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row>
    <row r="36" spans="1:90" ht="25.5" x14ac:dyDescent="0.2">
      <c r="A36" s="2"/>
      <c r="B36" s="129" t="s">
        <v>133</v>
      </c>
      <c r="C36" s="105"/>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row>
    <row r="37" spans="1:90" ht="25.5" x14ac:dyDescent="0.2">
      <c r="A37" s="2" t="s">
        <v>88</v>
      </c>
      <c r="B37" s="52" t="s">
        <v>30</v>
      </c>
      <c r="C37" s="57">
        <f>SUM(D37:CL37)</f>
        <v>5343354.29</v>
      </c>
      <c r="D37" s="183">
        <v>3207311</v>
      </c>
      <c r="E37" s="53">
        <v>0</v>
      </c>
      <c r="F37" s="182">
        <v>0</v>
      </c>
      <c r="G37" s="53">
        <v>0</v>
      </c>
      <c r="H37" s="182">
        <v>0</v>
      </c>
      <c r="I37" s="53">
        <v>0</v>
      </c>
      <c r="J37" s="182">
        <v>0</v>
      </c>
      <c r="K37" s="53">
        <v>0</v>
      </c>
      <c r="L37" s="182">
        <v>0</v>
      </c>
      <c r="M37" s="53">
        <v>0</v>
      </c>
      <c r="N37" s="182">
        <v>0</v>
      </c>
      <c r="O37" s="53">
        <v>0</v>
      </c>
      <c r="P37" s="182">
        <v>0</v>
      </c>
      <c r="Q37" s="53">
        <v>0</v>
      </c>
      <c r="R37" s="182">
        <v>0</v>
      </c>
      <c r="S37" s="53">
        <v>0</v>
      </c>
      <c r="T37" s="182">
        <v>0</v>
      </c>
      <c r="U37" s="53">
        <v>0</v>
      </c>
      <c r="V37" s="182">
        <v>0</v>
      </c>
      <c r="W37" s="53">
        <v>0</v>
      </c>
      <c r="X37" s="182">
        <v>0</v>
      </c>
      <c r="Y37" s="53">
        <v>0</v>
      </c>
      <c r="Z37" s="182">
        <v>0</v>
      </c>
      <c r="AA37" s="53">
        <v>0</v>
      </c>
      <c r="AB37" s="182">
        <v>0</v>
      </c>
      <c r="AC37" s="53">
        <v>0</v>
      </c>
      <c r="AD37" s="182">
        <v>0</v>
      </c>
      <c r="AE37" s="53">
        <v>0</v>
      </c>
      <c r="AF37" s="182">
        <v>0</v>
      </c>
      <c r="AG37" s="53">
        <v>0</v>
      </c>
      <c r="AH37" s="182">
        <v>0</v>
      </c>
      <c r="AI37" s="53">
        <v>0</v>
      </c>
      <c r="AJ37" s="182">
        <v>0</v>
      </c>
      <c r="AK37" s="53">
        <v>0</v>
      </c>
      <c r="AL37" s="182">
        <v>0</v>
      </c>
      <c r="AM37" s="53">
        <v>0</v>
      </c>
      <c r="AN37" s="182">
        <v>0</v>
      </c>
      <c r="AO37" s="53">
        <v>0</v>
      </c>
      <c r="AP37" s="182">
        <v>0</v>
      </c>
      <c r="AQ37" s="53">
        <v>0</v>
      </c>
      <c r="AR37" s="182">
        <v>0</v>
      </c>
      <c r="AS37" s="53">
        <v>0</v>
      </c>
      <c r="AT37" s="182">
        <v>0</v>
      </c>
      <c r="AU37" s="53">
        <v>0</v>
      </c>
      <c r="AV37" s="182">
        <v>0</v>
      </c>
      <c r="AW37" s="53">
        <v>0</v>
      </c>
      <c r="AX37" s="182">
        <v>0</v>
      </c>
      <c r="AY37" s="53">
        <v>0</v>
      </c>
      <c r="AZ37" s="182">
        <v>0</v>
      </c>
      <c r="BA37" s="53">
        <v>0</v>
      </c>
      <c r="BB37" s="182">
        <v>0</v>
      </c>
      <c r="BC37" s="53">
        <v>0</v>
      </c>
      <c r="BD37" s="182">
        <v>0</v>
      </c>
      <c r="BE37" s="53">
        <v>0</v>
      </c>
      <c r="BF37" s="182">
        <v>0</v>
      </c>
      <c r="BG37" s="53">
        <v>0</v>
      </c>
      <c r="BH37" s="182">
        <v>0</v>
      </c>
      <c r="BI37" s="53">
        <v>0</v>
      </c>
      <c r="BJ37" s="182">
        <v>0</v>
      </c>
      <c r="BK37" s="53">
        <v>0</v>
      </c>
      <c r="BL37" s="182">
        <v>0</v>
      </c>
      <c r="BM37" s="53">
        <v>0</v>
      </c>
      <c r="BN37" s="182">
        <v>0</v>
      </c>
      <c r="BO37" s="53">
        <v>0</v>
      </c>
      <c r="BP37" s="182">
        <v>0</v>
      </c>
      <c r="BQ37" s="53">
        <v>0</v>
      </c>
      <c r="BR37" s="182">
        <v>0</v>
      </c>
      <c r="BS37" s="53">
        <v>0</v>
      </c>
      <c r="BT37" s="182">
        <v>0</v>
      </c>
      <c r="BU37" s="53">
        <v>0</v>
      </c>
      <c r="BV37" s="182">
        <v>0</v>
      </c>
      <c r="BW37" s="53">
        <v>0</v>
      </c>
      <c r="BX37" s="182">
        <v>0</v>
      </c>
      <c r="BY37" s="53">
        <v>0</v>
      </c>
      <c r="BZ37" s="182">
        <v>0</v>
      </c>
      <c r="CA37" s="53">
        <v>0</v>
      </c>
      <c r="CB37" s="182">
        <v>0</v>
      </c>
      <c r="CC37" s="53">
        <v>0</v>
      </c>
      <c r="CD37" s="182">
        <v>0</v>
      </c>
      <c r="CE37" s="53">
        <v>0</v>
      </c>
      <c r="CF37" s="182">
        <v>0</v>
      </c>
      <c r="CG37" s="53">
        <v>811793.29</v>
      </c>
      <c r="CH37" s="182">
        <v>1324250</v>
      </c>
      <c r="CI37" s="53">
        <v>0</v>
      </c>
      <c r="CJ37" s="182">
        <v>0</v>
      </c>
      <c r="CK37" s="53">
        <v>0</v>
      </c>
      <c r="CL37" s="182">
        <v>0</v>
      </c>
    </row>
    <row r="38" spans="1:90" x14ac:dyDescent="0.2">
      <c r="A38" s="2" t="s">
        <v>89</v>
      </c>
      <c r="B38" s="52" t="s">
        <v>259</v>
      </c>
      <c r="C38" s="57">
        <f t="shared" ref="C38:C40" si="0">SUM(D38:CL38)</f>
        <v>95901586</v>
      </c>
      <c r="D38" s="183">
        <v>85053990</v>
      </c>
      <c r="E38" s="54">
        <v>0</v>
      </c>
      <c r="F38" s="183">
        <v>1700000</v>
      </c>
      <c r="G38" s="54">
        <v>4900000</v>
      </c>
      <c r="H38" s="183">
        <v>0</v>
      </c>
      <c r="I38" s="54">
        <v>0</v>
      </c>
      <c r="J38" s="183">
        <v>0</v>
      </c>
      <c r="K38" s="54">
        <v>0</v>
      </c>
      <c r="L38" s="183">
        <v>0</v>
      </c>
      <c r="M38" s="54">
        <v>0</v>
      </c>
      <c r="N38" s="183">
        <v>0</v>
      </c>
      <c r="O38" s="54">
        <v>0</v>
      </c>
      <c r="P38" s="183">
        <v>0</v>
      </c>
      <c r="Q38" s="54">
        <v>0</v>
      </c>
      <c r="R38" s="183">
        <v>0</v>
      </c>
      <c r="S38" s="54">
        <v>0</v>
      </c>
      <c r="T38" s="183">
        <v>0</v>
      </c>
      <c r="U38" s="54">
        <v>0</v>
      </c>
      <c r="V38" s="183">
        <v>0</v>
      </c>
      <c r="W38" s="54">
        <v>0</v>
      </c>
      <c r="X38" s="183">
        <v>0</v>
      </c>
      <c r="Y38" s="54">
        <v>0</v>
      </c>
      <c r="Z38" s="183">
        <v>0</v>
      </c>
      <c r="AA38" s="54">
        <v>0</v>
      </c>
      <c r="AB38" s="183">
        <v>0</v>
      </c>
      <c r="AC38" s="54">
        <v>4247596</v>
      </c>
      <c r="AD38" s="183">
        <v>0</v>
      </c>
      <c r="AE38" s="54">
        <v>0</v>
      </c>
      <c r="AF38" s="183">
        <v>0</v>
      </c>
      <c r="AG38" s="54">
        <v>0</v>
      </c>
      <c r="AH38" s="183">
        <v>0</v>
      </c>
      <c r="AI38" s="54">
        <v>0</v>
      </c>
      <c r="AJ38" s="183">
        <v>0</v>
      </c>
      <c r="AK38" s="54">
        <v>0</v>
      </c>
      <c r="AL38" s="183">
        <v>0</v>
      </c>
      <c r="AM38" s="54">
        <v>0</v>
      </c>
      <c r="AN38" s="183">
        <v>0</v>
      </c>
      <c r="AO38" s="54">
        <v>0</v>
      </c>
      <c r="AP38" s="183">
        <v>0</v>
      </c>
      <c r="AQ38" s="54">
        <v>0</v>
      </c>
      <c r="AR38" s="183">
        <v>0</v>
      </c>
      <c r="AS38" s="54">
        <v>0</v>
      </c>
      <c r="AT38" s="183">
        <v>0</v>
      </c>
      <c r="AU38" s="54">
        <v>0</v>
      </c>
      <c r="AV38" s="183">
        <v>0</v>
      </c>
      <c r="AW38" s="54">
        <v>0</v>
      </c>
      <c r="AX38" s="183">
        <v>0</v>
      </c>
      <c r="AY38" s="54">
        <v>0</v>
      </c>
      <c r="AZ38" s="183">
        <v>0</v>
      </c>
      <c r="BA38" s="54">
        <v>0</v>
      </c>
      <c r="BB38" s="183">
        <v>0</v>
      </c>
      <c r="BC38" s="54">
        <v>0</v>
      </c>
      <c r="BD38" s="183">
        <v>0</v>
      </c>
      <c r="BE38" s="54">
        <v>0</v>
      </c>
      <c r="BF38" s="183">
        <v>0</v>
      </c>
      <c r="BG38" s="54">
        <v>0</v>
      </c>
      <c r="BH38" s="183">
        <v>0</v>
      </c>
      <c r="BI38" s="54">
        <v>0</v>
      </c>
      <c r="BJ38" s="183">
        <v>0</v>
      </c>
      <c r="BK38" s="54">
        <v>0</v>
      </c>
      <c r="BL38" s="183">
        <v>0</v>
      </c>
      <c r="BM38" s="54">
        <v>0</v>
      </c>
      <c r="BN38" s="183">
        <v>0</v>
      </c>
      <c r="BO38" s="54">
        <v>0</v>
      </c>
      <c r="BP38" s="183">
        <v>0</v>
      </c>
      <c r="BQ38" s="54">
        <v>0</v>
      </c>
      <c r="BR38" s="183">
        <v>0</v>
      </c>
      <c r="BS38" s="54">
        <v>0</v>
      </c>
      <c r="BT38" s="183">
        <v>0</v>
      </c>
      <c r="BU38" s="54">
        <v>0</v>
      </c>
      <c r="BV38" s="183">
        <v>0</v>
      </c>
      <c r="BW38" s="54">
        <v>0</v>
      </c>
      <c r="BX38" s="183">
        <v>0</v>
      </c>
      <c r="BY38" s="54">
        <v>0</v>
      </c>
      <c r="BZ38" s="183">
        <v>0</v>
      </c>
      <c r="CA38" s="54">
        <v>0</v>
      </c>
      <c r="CB38" s="183">
        <v>0</v>
      </c>
      <c r="CC38" s="54">
        <v>0</v>
      </c>
      <c r="CD38" s="183">
        <v>0</v>
      </c>
      <c r="CE38" s="54">
        <v>0</v>
      </c>
      <c r="CF38" s="183">
        <v>0</v>
      </c>
      <c r="CG38" s="54">
        <v>0</v>
      </c>
      <c r="CH38" s="183">
        <v>0</v>
      </c>
      <c r="CI38" s="54">
        <v>0</v>
      </c>
      <c r="CJ38" s="183">
        <v>0</v>
      </c>
      <c r="CK38" s="54">
        <v>0</v>
      </c>
      <c r="CL38" s="183">
        <v>0</v>
      </c>
    </row>
    <row r="39" spans="1:90" x14ac:dyDescent="0.2">
      <c r="A39" s="2" t="s">
        <v>90</v>
      </c>
      <c r="B39" s="106" t="s">
        <v>156</v>
      </c>
      <c r="C39" s="57">
        <f t="shared" si="0"/>
        <v>101244940.29000001</v>
      </c>
      <c r="D39" s="182">
        <f>SUM(D37:D38)</f>
        <v>88261301</v>
      </c>
      <c r="E39" s="53">
        <f t="shared" ref="E39:G39" si="1">SUM(E37:E38)</f>
        <v>0</v>
      </c>
      <c r="F39" s="182">
        <f t="shared" si="1"/>
        <v>1700000</v>
      </c>
      <c r="G39" s="53">
        <f t="shared" si="1"/>
        <v>4900000</v>
      </c>
      <c r="H39" s="182">
        <f t="shared" ref="H39:BS39" si="2">SUM(H37:H38)</f>
        <v>0</v>
      </c>
      <c r="I39" s="53">
        <f t="shared" si="2"/>
        <v>0</v>
      </c>
      <c r="J39" s="182">
        <f t="shared" si="2"/>
        <v>0</v>
      </c>
      <c r="K39" s="53">
        <f t="shared" si="2"/>
        <v>0</v>
      </c>
      <c r="L39" s="182">
        <f t="shared" si="2"/>
        <v>0</v>
      </c>
      <c r="M39" s="53">
        <f t="shared" si="2"/>
        <v>0</v>
      </c>
      <c r="N39" s="182">
        <f t="shared" si="2"/>
        <v>0</v>
      </c>
      <c r="O39" s="53">
        <f t="shared" si="2"/>
        <v>0</v>
      </c>
      <c r="P39" s="182">
        <f t="shared" si="2"/>
        <v>0</v>
      </c>
      <c r="Q39" s="53">
        <f t="shared" si="2"/>
        <v>0</v>
      </c>
      <c r="R39" s="182">
        <f t="shared" si="2"/>
        <v>0</v>
      </c>
      <c r="S39" s="53">
        <f t="shared" si="2"/>
        <v>0</v>
      </c>
      <c r="T39" s="182">
        <f t="shared" si="2"/>
        <v>0</v>
      </c>
      <c r="U39" s="53">
        <f t="shared" si="2"/>
        <v>0</v>
      </c>
      <c r="V39" s="182">
        <f t="shared" si="2"/>
        <v>0</v>
      </c>
      <c r="W39" s="53">
        <f t="shared" si="2"/>
        <v>0</v>
      </c>
      <c r="X39" s="182">
        <f t="shared" si="2"/>
        <v>0</v>
      </c>
      <c r="Y39" s="53">
        <f t="shared" si="2"/>
        <v>0</v>
      </c>
      <c r="Z39" s="182">
        <f t="shared" si="2"/>
        <v>0</v>
      </c>
      <c r="AA39" s="53">
        <f t="shared" si="2"/>
        <v>0</v>
      </c>
      <c r="AB39" s="182">
        <f t="shared" si="2"/>
        <v>0</v>
      </c>
      <c r="AC39" s="53">
        <f t="shared" si="2"/>
        <v>4247596</v>
      </c>
      <c r="AD39" s="182">
        <f t="shared" si="2"/>
        <v>0</v>
      </c>
      <c r="AE39" s="53">
        <f t="shared" si="2"/>
        <v>0</v>
      </c>
      <c r="AF39" s="182">
        <f t="shared" si="2"/>
        <v>0</v>
      </c>
      <c r="AG39" s="53">
        <f t="shared" si="2"/>
        <v>0</v>
      </c>
      <c r="AH39" s="182">
        <f t="shared" si="2"/>
        <v>0</v>
      </c>
      <c r="AI39" s="53">
        <f t="shared" si="2"/>
        <v>0</v>
      </c>
      <c r="AJ39" s="182">
        <f t="shared" si="2"/>
        <v>0</v>
      </c>
      <c r="AK39" s="53">
        <f t="shared" si="2"/>
        <v>0</v>
      </c>
      <c r="AL39" s="182">
        <f t="shared" si="2"/>
        <v>0</v>
      </c>
      <c r="AM39" s="53">
        <f t="shared" si="2"/>
        <v>0</v>
      </c>
      <c r="AN39" s="182">
        <f t="shared" si="2"/>
        <v>0</v>
      </c>
      <c r="AO39" s="53">
        <f t="shared" si="2"/>
        <v>0</v>
      </c>
      <c r="AP39" s="182">
        <f t="shared" si="2"/>
        <v>0</v>
      </c>
      <c r="AQ39" s="53">
        <f t="shared" si="2"/>
        <v>0</v>
      </c>
      <c r="AR39" s="182">
        <f t="shared" si="2"/>
        <v>0</v>
      </c>
      <c r="AS39" s="53">
        <f t="shared" si="2"/>
        <v>0</v>
      </c>
      <c r="AT39" s="182">
        <f t="shared" si="2"/>
        <v>0</v>
      </c>
      <c r="AU39" s="53">
        <f t="shared" si="2"/>
        <v>0</v>
      </c>
      <c r="AV39" s="182">
        <f t="shared" si="2"/>
        <v>0</v>
      </c>
      <c r="AW39" s="53">
        <f t="shared" si="2"/>
        <v>0</v>
      </c>
      <c r="AX39" s="182">
        <f t="shared" si="2"/>
        <v>0</v>
      </c>
      <c r="AY39" s="53">
        <f t="shared" si="2"/>
        <v>0</v>
      </c>
      <c r="AZ39" s="182">
        <f t="shared" si="2"/>
        <v>0</v>
      </c>
      <c r="BA39" s="53">
        <f t="shared" si="2"/>
        <v>0</v>
      </c>
      <c r="BB39" s="182">
        <f t="shared" si="2"/>
        <v>0</v>
      </c>
      <c r="BC39" s="53">
        <f t="shared" si="2"/>
        <v>0</v>
      </c>
      <c r="BD39" s="182">
        <f t="shared" si="2"/>
        <v>0</v>
      </c>
      <c r="BE39" s="53">
        <f t="shared" si="2"/>
        <v>0</v>
      </c>
      <c r="BF39" s="182">
        <f t="shared" si="2"/>
        <v>0</v>
      </c>
      <c r="BG39" s="53">
        <f t="shared" si="2"/>
        <v>0</v>
      </c>
      <c r="BH39" s="182">
        <f t="shared" si="2"/>
        <v>0</v>
      </c>
      <c r="BI39" s="53">
        <f t="shared" si="2"/>
        <v>0</v>
      </c>
      <c r="BJ39" s="182">
        <f t="shared" si="2"/>
        <v>0</v>
      </c>
      <c r="BK39" s="53">
        <f t="shared" si="2"/>
        <v>0</v>
      </c>
      <c r="BL39" s="182">
        <f t="shared" si="2"/>
        <v>0</v>
      </c>
      <c r="BM39" s="53">
        <f t="shared" si="2"/>
        <v>0</v>
      </c>
      <c r="BN39" s="182">
        <f t="shared" si="2"/>
        <v>0</v>
      </c>
      <c r="BO39" s="53">
        <f t="shared" si="2"/>
        <v>0</v>
      </c>
      <c r="BP39" s="182">
        <f t="shared" si="2"/>
        <v>0</v>
      </c>
      <c r="BQ39" s="53">
        <f t="shared" si="2"/>
        <v>0</v>
      </c>
      <c r="BR39" s="182">
        <f t="shared" si="2"/>
        <v>0</v>
      </c>
      <c r="BS39" s="53">
        <f t="shared" si="2"/>
        <v>0</v>
      </c>
      <c r="BT39" s="182">
        <f t="shared" ref="BT39:CG39" si="3">SUM(BT37:BT38)</f>
        <v>0</v>
      </c>
      <c r="BU39" s="53">
        <f t="shared" si="3"/>
        <v>0</v>
      </c>
      <c r="BV39" s="182">
        <f t="shared" si="3"/>
        <v>0</v>
      </c>
      <c r="BW39" s="53">
        <f t="shared" si="3"/>
        <v>0</v>
      </c>
      <c r="BX39" s="182">
        <f t="shared" si="3"/>
        <v>0</v>
      </c>
      <c r="BY39" s="53">
        <f t="shared" si="3"/>
        <v>0</v>
      </c>
      <c r="BZ39" s="182">
        <f t="shared" si="3"/>
        <v>0</v>
      </c>
      <c r="CA39" s="53">
        <f t="shared" si="3"/>
        <v>0</v>
      </c>
      <c r="CB39" s="182">
        <f t="shared" si="3"/>
        <v>0</v>
      </c>
      <c r="CC39" s="53">
        <f t="shared" si="3"/>
        <v>0</v>
      </c>
      <c r="CD39" s="182">
        <f t="shared" si="3"/>
        <v>0</v>
      </c>
      <c r="CE39" s="53">
        <f t="shared" si="3"/>
        <v>0</v>
      </c>
      <c r="CF39" s="182">
        <f t="shared" si="3"/>
        <v>0</v>
      </c>
      <c r="CG39" s="53">
        <f t="shared" si="3"/>
        <v>811793.29</v>
      </c>
      <c r="CH39" s="182">
        <f t="shared" ref="CH39:CI39" si="4">SUM(CH37:CH38)</f>
        <v>1324250</v>
      </c>
      <c r="CI39" s="53">
        <f t="shared" si="4"/>
        <v>0</v>
      </c>
      <c r="CJ39" s="182">
        <f t="shared" ref="CJ39:CK39" si="5">SUM(CJ37:CJ38)</f>
        <v>0</v>
      </c>
      <c r="CK39" s="53">
        <f t="shared" si="5"/>
        <v>0</v>
      </c>
      <c r="CL39" s="182">
        <f t="shared" ref="CL39" si="6">SUM(CL37:CL38)</f>
        <v>0</v>
      </c>
    </row>
    <row r="40" spans="1:90" x14ac:dyDescent="0.2">
      <c r="A40" s="2" t="s">
        <v>91</v>
      </c>
      <c r="B40" s="109" t="s">
        <v>260</v>
      </c>
      <c r="C40" s="124">
        <f t="shared" si="0"/>
        <v>7398951</v>
      </c>
      <c r="D40" s="185">
        <v>671233</v>
      </c>
      <c r="E40" s="55">
        <v>0</v>
      </c>
      <c r="F40" s="185">
        <v>0</v>
      </c>
      <c r="G40" s="55">
        <v>0</v>
      </c>
      <c r="H40" s="185">
        <v>0</v>
      </c>
      <c r="I40" s="55">
        <v>6727718</v>
      </c>
      <c r="J40" s="185">
        <v>0</v>
      </c>
      <c r="K40" s="55">
        <v>0</v>
      </c>
      <c r="L40" s="185">
        <v>0</v>
      </c>
      <c r="M40" s="55">
        <v>0</v>
      </c>
      <c r="N40" s="185">
        <v>0</v>
      </c>
      <c r="O40" s="55">
        <v>0</v>
      </c>
      <c r="P40" s="185">
        <v>0</v>
      </c>
      <c r="Q40" s="55">
        <v>0</v>
      </c>
      <c r="R40" s="185">
        <v>0</v>
      </c>
      <c r="S40" s="55">
        <v>0</v>
      </c>
      <c r="T40" s="185">
        <v>0</v>
      </c>
      <c r="U40" s="55">
        <v>0</v>
      </c>
      <c r="V40" s="185">
        <v>0</v>
      </c>
      <c r="W40" s="55">
        <v>0</v>
      </c>
      <c r="X40" s="185">
        <v>0</v>
      </c>
      <c r="Y40" s="55">
        <v>0</v>
      </c>
      <c r="Z40" s="185">
        <v>0</v>
      </c>
      <c r="AA40" s="55">
        <v>0</v>
      </c>
      <c r="AB40" s="185">
        <v>0</v>
      </c>
      <c r="AC40" s="55">
        <v>0</v>
      </c>
      <c r="AD40" s="185">
        <v>0</v>
      </c>
      <c r="AE40" s="55">
        <v>0</v>
      </c>
      <c r="AF40" s="185">
        <v>0</v>
      </c>
      <c r="AG40" s="55">
        <v>0</v>
      </c>
      <c r="AH40" s="185">
        <v>0</v>
      </c>
      <c r="AI40" s="55">
        <v>0</v>
      </c>
      <c r="AJ40" s="185">
        <v>0</v>
      </c>
      <c r="AK40" s="55">
        <v>0</v>
      </c>
      <c r="AL40" s="185">
        <v>0</v>
      </c>
      <c r="AM40" s="55">
        <v>0</v>
      </c>
      <c r="AN40" s="185">
        <v>0</v>
      </c>
      <c r="AO40" s="55">
        <v>0</v>
      </c>
      <c r="AP40" s="185">
        <v>0</v>
      </c>
      <c r="AQ40" s="55">
        <v>0</v>
      </c>
      <c r="AR40" s="185">
        <v>0</v>
      </c>
      <c r="AS40" s="55">
        <v>0</v>
      </c>
      <c r="AT40" s="185">
        <v>0</v>
      </c>
      <c r="AU40" s="55">
        <v>0</v>
      </c>
      <c r="AV40" s="185">
        <v>0</v>
      </c>
      <c r="AW40" s="55">
        <v>0</v>
      </c>
      <c r="AX40" s="185">
        <v>0</v>
      </c>
      <c r="AY40" s="55">
        <v>0</v>
      </c>
      <c r="AZ40" s="185">
        <v>0</v>
      </c>
      <c r="BA40" s="55">
        <v>0</v>
      </c>
      <c r="BB40" s="185">
        <v>0</v>
      </c>
      <c r="BC40" s="55">
        <v>0</v>
      </c>
      <c r="BD40" s="185">
        <v>0</v>
      </c>
      <c r="BE40" s="55">
        <v>0</v>
      </c>
      <c r="BF40" s="185">
        <v>0</v>
      </c>
      <c r="BG40" s="55">
        <v>0</v>
      </c>
      <c r="BH40" s="185">
        <v>0</v>
      </c>
      <c r="BI40" s="55">
        <v>0</v>
      </c>
      <c r="BJ40" s="185">
        <v>0</v>
      </c>
      <c r="BK40" s="55">
        <v>0</v>
      </c>
      <c r="BL40" s="185">
        <v>0</v>
      </c>
      <c r="BM40" s="55">
        <v>0</v>
      </c>
      <c r="BN40" s="185">
        <v>0</v>
      </c>
      <c r="BO40" s="55">
        <v>0</v>
      </c>
      <c r="BP40" s="185">
        <v>0</v>
      </c>
      <c r="BQ40" s="55">
        <v>0</v>
      </c>
      <c r="BR40" s="185">
        <v>0</v>
      </c>
      <c r="BS40" s="55">
        <v>0</v>
      </c>
      <c r="BT40" s="185">
        <v>0</v>
      </c>
      <c r="BU40" s="55">
        <v>0</v>
      </c>
      <c r="BV40" s="185">
        <v>0</v>
      </c>
      <c r="BW40" s="55">
        <v>0</v>
      </c>
      <c r="BX40" s="185">
        <v>0</v>
      </c>
      <c r="BY40" s="55">
        <v>0</v>
      </c>
      <c r="BZ40" s="185">
        <v>0</v>
      </c>
      <c r="CA40" s="55">
        <v>0</v>
      </c>
      <c r="CB40" s="185">
        <v>0</v>
      </c>
      <c r="CC40" s="55">
        <v>0</v>
      </c>
      <c r="CD40" s="185">
        <v>0</v>
      </c>
      <c r="CE40" s="55">
        <v>0</v>
      </c>
      <c r="CF40" s="185">
        <v>0</v>
      </c>
      <c r="CG40" s="55">
        <v>0</v>
      </c>
      <c r="CH40" s="185"/>
      <c r="CI40" s="55">
        <v>0</v>
      </c>
      <c r="CJ40" s="55">
        <v>0</v>
      </c>
      <c r="CK40" s="55">
        <v>0</v>
      </c>
      <c r="CL40" s="55">
        <v>0</v>
      </c>
    </row>
    <row r="41" spans="1:90" x14ac:dyDescent="0.2">
      <c r="A41" s="2" t="s">
        <v>92</v>
      </c>
      <c r="B41" s="106" t="s">
        <v>157</v>
      </c>
      <c r="C41" s="68">
        <f>SUM(D41:CL41)</f>
        <v>108643891.29000001</v>
      </c>
      <c r="D41" s="183">
        <f>SUM(D39:D40)</f>
        <v>88932534</v>
      </c>
      <c r="E41" s="61">
        <f t="shared" ref="E41:G41" si="7">SUM(E39:E40)</f>
        <v>0</v>
      </c>
      <c r="F41" s="183">
        <f t="shared" si="7"/>
        <v>1700000</v>
      </c>
      <c r="G41" s="61">
        <f t="shared" si="7"/>
        <v>4900000</v>
      </c>
      <c r="H41" s="183">
        <f t="shared" ref="H41:BS41" si="8">SUM(H39:H40)</f>
        <v>0</v>
      </c>
      <c r="I41" s="61">
        <f t="shared" si="8"/>
        <v>6727718</v>
      </c>
      <c r="J41" s="183">
        <f t="shared" si="8"/>
        <v>0</v>
      </c>
      <c r="K41" s="61">
        <f t="shared" si="8"/>
        <v>0</v>
      </c>
      <c r="L41" s="183">
        <f t="shared" si="8"/>
        <v>0</v>
      </c>
      <c r="M41" s="61">
        <f t="shared" si="8"/>
        <v>0</v>
      </c>
      <c r="N41" s="183">
        <f t="shared" si="8"/>
        <v>0</v>
      </c>
      <c r="O41" s="61">
        <f t="shared" si="8"/>
        <v>0</v>
      </c>
      <c r="P41" s="183">
        <f t="shared" si="8"/>
        <v>0</v>
      </c>
      <c r="Q41" s="61">
        <f t="shared" si="8"/>
        <v>0</v>
      </c>
      <c r="R41" s="183">
        <f t="shared" si="8"/>
        <v>0</v>
      </c>
      <c r="S41" s="61">
        <f t="shared" si="8"/>
        <v>0</v>
      </c>
      <c r="T41" s="183">
        <f t="shared" si="8"/>
        <v>0</v>
      </c>
      <c r="U41" s="61">
        <f t="shared" si="8"/>
        <v>0</v>
      </c>
      <c r="V41" s="183">
        <f t="shared" si="8"/>
        <v>0</v>
      </c>
      <c r="W41" s="61">
        <f t="shared" si="8"/>
        <v>0</v>
      </c>
      <c r="X41" s="183">
        <f t="shared" si="8"/>
        <v>0</v>
      </c>
      <c r="Y41" s="61">
        <f t="shared" si="8"/>
        <v>0</v>
      </c>
      <c r="Z41" s="183">
        <f t="shared" si="8"/>
        <v>0</v>
      </c>
      <c r="AA41" s="61">
        <f t="shared" si="8"/>
        <v>0</v>
      </c>
      <c r="AB41" s="183">
        <f t="shared" si="8"/>
        <v>0</v>
      </c>
      <c r="AC41" s="61">
        <f t="shared" si="8"/>
        <v>4247596</v>
      </c>
      <c r="AD41" s="183">
        <f t="shared" si="8"/>
        <v>0</v>
      </c>
      <c r="AE41" s="61">
        <f t="shared" si="8"/>
        <v>0</v>
      </c>
      <c r="AF41" s="183">
        <f t="shared" si="8"/>
        <v>0</v>
      </c>
      <c r="AG41" s="61">
        <f t="shared" si="8"/>
        <v>0</v>
      </c>
      <c r="AH41" s="183">
        <f t="shared" si="8"/>
        <v>0</v>
      </c>
      <c r="AI41" s="61">
        <f t="shared" si="8"/>
        <v>0</v>
      </c>
      <c r="AJ41" s="183">
        <f t="shared" si="8"/>
        <v>0</v>
      </c>
      <c r="AK41" s="61">
        <f t="shared" si="8"/>
        <v>0</v>
      </c>
      <c r="AL41" s="183">
        <f t="shared" si="8"/>
        <v>0</v>
      </c>
      <c r="AM41" s="61">
        <f t="shared" si="8"/>
        <v>0</v>
      </c>
      <c r="AN41" s="183">
        <f t="shared" si="8"/>
        <v>0</v>
      </c>
      <c r="AO41" s="61">
        <f t="shared" si="8"/>
        <v>0</v>
      </c>
      <c r="AP41" s="183">
        <f t="shared" si="8"/>
        <v>0</v>
      </c>
      <c r="AQ41" s="61">
        <f t="shared" si="8"/>
        <v>0</v>
      </c>
      <c r="AR41" s="183">
        <f t="shared" si="8"/>
        <v>0</v>
      </c>
      <c r="AS41" s="61">
        <f t="shared" si="8"/>
        <v>0</v>
      </c>
      <c r="AT41" s="183">
        <f t="shared" si="8"/>
        <v>0</v>
      </c>
      <c r="AU41" s="61">
        <f t="shared" si="8"/>
        <v>0</v>
      </c>
      <c r="AV41" s="183">
        <f t="shared" si="8"/>
        <v>0</v>
      </c>
      <c r="AW41" s="61">
        <f t="shared" si="8"/>
        <v>0</v>
      </c>
      <c r="AX41" s="183">
        <f t="shared" si="8"/>
        <v>0</v>
      </c>
      <c r="AY41" s="61">
        <f t="shared" si="8"/>
        <v>0</v>
      </c>
      <c r="AZ41" s="183">
        <f t="shared" si="8"/>
        <v>0</v>
      </c>
      <c r="BA41" s="61">
        <f t="shared" si="8"/>
        <v>0</v>
      </c>
      <c r="BB41" s="183">
        <f t="shared" si="8"/>
        <v>0</v>
      </c>
      <c r="BC41" s="61">
        <f t="shared" si="8"/>
        <v>0</v>
      </c>
      <c r="BD41" s="183">
        <f t="shared" si="8"/>
        <v>0</v>
      </c>
      <c r="BE41" s="61">
        <f t="shared" si="8"/>
        <v>0</v>
      </c>
      <c r="BF41" s="183">
        <f t="shared" si="8"/>
        <v>0</v>
      </c>
      <c r="BG41" s="61">
        <f t="shared" si="8"/>
        <v>0</v>
      </c>
      <c r="BH41" s="183">
        <f t="shared" si="8"/>
        <v>0</v>
      </c>
      <c r="BI41" s="61">
        <f t="shared" si="8"/>
        <v>0</v>
      </c>
      <c r="BJ41" s="183">
        <f t="shared" si="8"/>
        <v>0</v>
      </c>
      <c r="BK41" s="61">
        <f t="shared" si="8"/>
        <v>0</v>
      </c>
      <c r="BL41" s="183">
        <f t="shared" si="8"/>
        <v>0</v>
      </c>
      <c r="BM41" s="61">
        <f t="shared" si="8"/>
        <v>0</v>
      </c>
      <c r="BN41" s="183">
        <f t="shared" si="8"/>
        <v>0</v>
      </c>
      <c r="BO41" s="61">
        <f t="shared" si="8"/>
        <v>0</v>
      </c>
      <c r="BP41" s="183">
        <f t="shared" si="8"/>
        <v>0</v>
      </c>
      <c r="BQ41" s="61">
        <f t="shared" si="8"/>
        <v>0</v>
      </c>
      <c r="BR41" s="183">
        <f t="shared" si="8"/>
        <v>0</v>
      </c>
      <c r="BS41" s="61">
        <f t="shared" si="8"/>
        <v>0</v>
      </c>
      <c r="BT41" s="183">
        <f t="shared" ref="BT41:CG41" si="9">SUM(BT39:BT40)</f>
        <v>0</v>
      </c>
      <c r="BU41" s="61">
        <f t="shared" si="9"/>
        <v>0</v>
      </c>
      <c r="BV41" s="183">
        <f t="shared" si="9"/>
        <v>0</v>
      </c>
      <c r="BW41" s="61">
        <f t="shared" si="9"/>
        <v>0</v>
      </c>
      <c r="BX41" s="183">
        <f t="shared" si="9"/>
        <v>0</v>
      </c>
      <c r="BY41" s="61">
        <f t="shared" si="9"/>
        <v>0</v>
      </c>
      <c r="BZ41" s="183">
        <f t="shared" si="9"/>
        <v>0</v>
      </c>
      <c r="CA41" s="61">
        <f t="shared" si="9"/>
        <v>0</v>
      </c>
      <c r="CB41" s="183">
        <f t="shared" si="9"/>
        <v>0</v>
      </c>
      <c r="CC41" s="61">
        <f t="shared" si="9"/>
        <v>0</v>
      </c>
      <c r="CD41" s="183">
        <f t="shared" si="9"/>
        <v>0</v>
      </c>
      <c r="CE41" s="61">
        <f t="shared" si="9"/>
        <v>0</v>
      </c>
      <c r="CF41" s="183">
        <f t="shared" si="9"/>
        <v>0</v>
      </c>
      <c r="CG41" s="61">
        <f t="shared" si="9"/>
        <v>811793.29</v>
      </c>
      <c r="CH41" s="183">
        <f t="shared" ref="CH41:CI41" si="10">SUM(CH39:CH40)</f>
        <v>1324250</v>
      </c>
      <c r="CI41" s="61">
        <f t="shared" si="10"/>
        <v>0</v>
      </c>
      <c r="CJ41" s="183">
        <f t="shared" ref="CJ41:CK41" si="11">SUM(CJ39:CJ40)</f>
        <v>0</v>
      </c>
      <c r="CK41" s="61">
        <f t="shared" si="11"/>
        <v>0</v>
      </c>
      <c r="CL41" s="183">
        <f t="shared" ref="CL41" si="12">SUM(CL39:CL40)</f>
        <v>0</v>
      </c>
    </row>
    <row r="42" spans="1:90" s="176" customFormat="1" ht="13.5" thickBot="1" x14ac:dyDescent="0.25">
      <c r="A42" s="175"/>
      <c r="B42" s="177" t="s">
        <v>289</v>
      </c>
      <c r="C42" s="178">
        <f>C41/C41</f>
        <v>1</v>
      </c>
      <c r="D42" s="187">
        <f t="shared" ref="D42:AI42" si="13">D41/$C41</f>
        <v>0.81856911552086209</v>
      </c>
      <c r="E42" s="178">
        <f t="shared" si="13"/>
        <v>0</v>
      </c>
      <c r="F42" s="187">
        <f t="shared" si="13"/>
        <v>1.5647451318383278E-2</v>
      </c>
      <c r="G42" s="178">
        <f t="shared" si="13"/>
        <v>4.5101477329457677E-2</v>
      </c>
      <c r="H42" s="187">
        <f t="shared" si="13"/>
        <v>0</v>
      </c>
      <c r="I42" s="178">
        <f t="shared" si="13"/>
        <v>6.1924494052241708E-2</v>
      </c>
      <c r="J42" s="187">
        <f t="shared" si="13"/>
        <v>0</v>
      </c>
      <c r="K42" s="178">
        <f t="shared" si="13"/>
        <v>0</v>
      </c>
      <c r="L42" s="187">
        <f t="shared" si="13"/>
        <v>0</v>
      </c>
      <c r="M42" s="178">
        <f t="shared" si="13"/>
        <v>0</v>
      </c>
      <c r="N42" s="187">
        <f t="shared" si="13"/>
        <v>0</v>
      </c>
      <c r="O42" s="178">
        <f t="shared" si="13"/>
        <v>0</v>
      </c>
      <c r="P42" s="187">
        <f t="shared" si="13"/>
        <v>0</v>
      </c>
      <c r="Q42" s="178">
        <f t="shared" si="13"/>
        <v>0</v>
      </c>
      <c r="R42" s="187">
        <f t="shared" si="13"/>
        <v>0</v>
      </c>
      <c r="S42" s="178">
        <f t="shared" si="13"/>
        <v>0</v>
      </c>
      <c r="T42" s="187">
        <f t="shared" si="13"/>
        <v>0</v>
      </c>
      <c r="U42" s="178">
        <f t="shared" si="13"/>
        <v>0</v>
      </c>
      <c r="V42" s="187">
        <f t="shared" si="13"/>
        <v>0</v>
      </c>
      <c r="W42" s="178">
        <f t="shared" si="13"/>
        <v>0</v>
      </c>
      <c r="X42" s="187">
        <f t="shared" si="13"/>
        <v>0</v>
      </c>
      <c r="Y42" s="178">
        <f t="shared" si="13"/>
        <v>0</v>
      </c>
      <c r="Z42" s="187">
        <f t="shared" si="13"/>
        <v>0</v>
      </c>
      <c r="AA42" s="178">
        <f t="shared" si="13"/>
        <v>0</v>
      </c>
      <c r="AB42" s="187">
        <f t="shared" si="13"/>
        <v>0</v>
      </c>
      <c r="AC42" s="178">
        <f t="shared" si="13"/>
        <v>3.9096500958917375E-2</v>
      </c>
      <c r="AD42" s="187">
        <f t="shared" si="13"/>
        <v>0</v>
      </c>
      <c r="AE42" s="178">
        <f t="shared" si="13"/>
        <v>0</v>
      </c>
      <c r="AF42" s="187">
        <f t="shared" si="13"/>
        <v>0</v>
      </c>
      <c r="AG42" s="178">
        <f t="shared" si="13"/>
        <v>0</v>
      </c>
      <c r="AH42" s="187">
        <f t="shared" si="13"/>
        <v>0</v>
      </c>
      <c r="AI42" s="178">
        <f t="shared" si="13"/>
        <v>0</v>
      </c>
      <c r="AJ42" s="187">
        <f t="shared" ref="AJ42:BO42" si="14">AJ41/$C41</f>
        <v>0</v>
      </c>
      <c r="AK42" s="178">
        <f t="shared" si="14"/>
        <v>0</v>
      </c>
      <c r="AL42" s="187">
        <f t="shared" si="14"/>
        <v>0</v>
      </c>
      <c r="AM42" s="178">
        <f t="shared" si="14"/>
        <v>0</v>
      </c>
      <c r="AN42" s="187">
        <f t="shared" si="14"/>
        <v>0</v>
      </c>
      <c r="AO42" s="178">
        <f t="shared" si="14"/>
        <v>0</v>
      </c>
      <c r="AP42" s="187">
        <f t="shared" si="14"/>
        <v>0</v>
      </c>
      <c r="AQ42" s="178">
        <f t="shared" si="14"/>
        <v>0</v>
      </c>
      <c r="AR42" s="187">
        <f t="shared" si="14"/>
        <v>0</v>
      </c>
      <c r="AS42" s="178">
        <f t="shared" si="14"/>
        <v>0</v>
      </c>
      <c r="AT42" s="187">
        <f t="shared" si="14"/>
        <v>0</v>
      </c>
      <c r="AU42" s="178">
        <f t="shared" si="14"/>
        <v>0</v>
      </c>
      <c r="AV42" s="187">
        <f t="shared" si="14"/>
        <v>0</v>
      </c>
      <c r="AW42" s="178">
        <f t="shared" si="14"/>
        <v>0</v>
      </c>
      <c r="AX42" s="187">
        <f t="shared" si="14"/>
        <v>0</v>
      </c>
      <c r="AY42" s="178">
        <f t="shared" si="14"/>
        <v>0</v>
      </c>
      <c r="AZ42" s="187">
        <f t="shared" si="14"/>
        <v>0</v>
      </c>
      <c r="BA42" s="178">
        <f t="shared" si="14"/>
        <v>0</v>
      </c>
      <c r="BB42" s="187">
        <f t="shared" si="14"/>
        <v>0</v>
      </c>
      <c r="BC42" s="178">
        <f t="shared" si="14"/>
        <v>0</v>
      </c>
      <c r="BD42" s="187">
        <f t="shared" si="14"/>
        <v>0</v>
      </c>
      <c r="BE42" s="178">
        <f t="shared" si="14"/>
        <v>0</v>
      </c>
      <c r="BF42" s="187">
        <f t="shared" si="14"/>
        <v>0</v>
      </c>
      <c r="BG42" s="178">
        <f t="shared" si="14"/>
        <v>0</v>
      </c>
      <c r="BH42" s="187">
        <f t="shared" si="14"/>
        <v>0</v>
      </c>
      <c r="BI42" s="178">
        <f t="shared" si="14"/>
        <v>0</v>
      </c>
      <c r="BJ42" s="187">
        <f t="shared" si="14"/>
        <v>0</v>
      </c>
      <c r="BK42" s="178">
        <f t="shared" si="14"/>
        <v>0</v>
      </c>
      <c r="BL42" s="187">
        <f t="shared" si="14"/>
        <v>0</v>
      </c>
      <c r="BM42" s="178">
        <f t="shared" si="14"/>
        <v>0</v>
      </c>
      <c r="BN42" s="187">
        <f t="shared" si="14"/>
        <v>0</v>
      </c>
      <c r="BO42" s="178">
        <f t="shared" si="14"/>
        <v>0</v>
      </c>
      <c r="BP42" s="187">
        <f t="shared" ref="BP42:CG42" si="15">BP41/$C41</f>
        <v>0</v>
      </c>
      <c r="BQ42" s="178">
        <f t="shared" si="15"/>
        <v>0</v>
      </c>
      <c r="BR42" s="187">
        <f t="shared" si="15"/>
        <v>0</v>
      </c>
      <c r="BS42" s="178">
        <f t="shared" si="15"/>
        <v>0</v>
      </c>
      <c r="BT42" s="187">
        <f t="shared" si="15"/>
        <v>0</v>
      </c>
      <c r="BU42" s="178">
        <f t="shared" si="15"/>
        <v>0</v>
      </c>
      <c r="BV42" s="187">
        <f t="shared" si="15"/>
        <v>0</v>
      </c>
      <c r="BW42" s="178">
        <f t="shared" si="15"/>
        <v>0</v>
      </c>
      <c r="BX42" s="187">
        <f t="shared" si="15"/>
        <v>0</v>
      </c>
      <c r="BY42" s="178">
        <f t="shared" si="15"/>
        <v>0</v>
      </c>
      <c r="BZ42" s="187">
        <f t="shared" si="15"/>
        <v>0</v>
      </c>
      <c r="CA42" s="178">
        <f t="shared" si="15"/>
        <v>0</v>
      </c>
      <c r="CB42" s="187">
        <f t="shared" si="15"/>
        <v>0</v>
      </c>
      <c r="CC42" s="178">
        <f t="shared" si="15"/>
        <v>0</v>
      </c>
      <c r="CD42" s="187">
        <f t="shared" si="15"/>
        <v>0</v>
      </c>
      <c r="CE42" s="178">
        <f t="shared" si="15"/>
        <v>0</v>
      </c>
      <c r="CF42" s="187">
        <f t="shared" si="15"/>
        <v>0</v>
      </c>
      <c r="CG42" s="178">
        <f t="shared" si="15"/>
        <v>7.4720564622736459E-3</v>
      </c>
      <c r="CH42" s="187">
        <f t="shared" ref="CH42:CI42" si="16">CH41/$C41</f>
        <v>1.218890435786415E-2</v>
      </c>
      <c r="CI42" s="178">
        <f t="shared" si="16"/>
        <v>0</v>
      </c>
      <c r="CJ42" s="187">
        <f t="shared" ref="CJ42:CK42" si="17">CJ41/$C41</f>
        <v>0</v>
      </c>
      <c r="CK42" s="178">
        <f t="shared" si="17"/>
        <v>0</v>
      </c>
      <c r="CL42" s="187">
        <f t="shared" ref="CL42" si="18">CL41/$C41</f>
        <v>0</v>
      </c>
    </row>
    <row r="43" spans="1:90" x14ac:dyDescent="0.2">
      <c r="A43" s="2"/>
      <c r="B43" s="47"/>
      <c r="C43" s="57"/>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row>
    <row r="44" spans="1:90" ht="16.5" thickBot="1" x14ac:dyDescent="0.25">
      <c r="A44" s="2"/>
      <c r="B44" s="99" t="s">
        <v>139</v>
      </c>
      <c r="C44" s="78"/>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row>
    <row r="45" spans="1:90" x14ac:dyDescent="0.2">
      <c r="A45" s="2"/>
      <c r="B45" s="102" t="s">
        <v>41</v>
      </c>
      <c r="C45" s="101" t="s">
        <v>29</v>
      </c>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row>
    <row r="46" spans="1:90" x14ac:dyDescent="0.2">
      <c r="A46" s="97" t="s">
        <v>93</v>
      </c>
      <c r="B46" s="111" t="s">
        <v>37</v>
      </c>
      <c r="C46" s="66" t="s">
        <v>32</v>
      </c>
      <c r="D46" s="184" t="s">
        <v>465</v>
      </c>
      <c r="E46" s="44"/>
      <c r="F46" s="184" t="s">
        <v>465</v>
      </c>
      <c r="G46" s="44" t="s">
        <v>465</v>
      </c>
      <c r="H46" s="184"/>
      <c r="I46" s="44" t="s">
        <v>465</v>
      </c>
      <c r="J46" s="184"/>
      <c r="K46" s="44"/>
      <c r="L46" s="184"/>
      <c r="M46" s="44"/>
      <c r="N46" s="184"/>
      <c r="O46" s="44"/>
      <c r="P46" s="184"/>
      <c r="Q46" s="44"/>
      <c r="R46" s="184"/>
      <c r="S46" s="44"/>
      <c r="T46" s="184"/>
      <c r="U46" s="44"/>
      <c r="V46" s="184"/>
      <c r="W46" s="44"/>
      <c r="X46" s="184"/>
      <c r="Y46" s="44"/>
      <c r="Z46" s="184"/>
      <c r="AA46" s="44"/>
      <c r="AB46" s="184"/>
      <c r="AC46" s="44" t="s">
        <v>465</v>
      </c>
      <c r="AD46" s="184"/>
      <c r="AE46" s="44"/>
      <c r="AF46" s="184"/>
      <c r="AG46" s="44"/>
      <c r="AH46" s="184"/>
      <c r="AI46" s="44"/>
      <c r="AJ46" s="184"/>
      <c r="AK46" s="44"/>
      <c r="AL46" s="184"/>
      <c r="AM46" s="44"/>
      <c r="AN46" s="184"/>
      <c r="AO46" s="44"/>
      <c r="AP46" s="184"/>
      <c r="AQ46" s="44"/>
      <c r="AR46" s="184"/>
      <c r="AS46" s="44"/>
      <c r="AT46" s="184"/>
      <c r="AU46" s="44"/>
      <c r="AV46" s="184"/>
      <c r="AW46" s="44"/>
      <c r="AX46" s="184"/>
      <c r="AY46" s="44"/>
      <c r="AZ46" s="184"/>
      <c r="BA46" s="44"/>
      <c r="BB46" s="184"/>
      <c r="BC46" s="44"/>
      <c r="BD46" s="184"/>
      <c r="BE46" s="44"/>
      <c r="BF46" s="184"/>
      <c r="BG46" s="44"/>
      <c r="BH46" s="184"/>
      <c r="BI46" s="44"/>
      <c r="BJ46" s="184"/>
      <c r="BK46" s="44"/>
      <c r="BL46" s="184"/>
      <c r="BM46" s="44"/>
      <c r="BN46" s="184"/>
      <c r="BO46" s="44"/>
      <c r="BP46" s="184"/>
      <c r="BQ46" s="44"/>
      <c r="BR46" s="184"/>
      <c r="BS46" s="44"/>
      <c r="BT46" s="184"/>
      <c r="BU46" s="44"/>
      <c r="BV46" s="184"/>
      <c r="BW46" s="44"/>
      <c r="BX46" s="184"/>
      <c r="BY46" s="44"/>
      <c r="BZ46" s="184"/>
      <c r="CA46" s="44"/>
      <c r="CB46" s="184"/>
      <c r="CC46" s="44"/>
      <c r="CD46" s="184"/>
      <c r="CE46" s="44"/>
      <c r="CF46" s="184"/>
      <c r="CG46" s="44" t="s">
        <v>465</v>
      </c>
      <c r="CH46" s="184" t="s">
        <v>465</v>
      </c>
      <c r="CI46" s="44"/>
      <c r="CJ46" s="184"/>
      <c r="CK46" s="44"/>
      <c r="CL46" s="184"/>
    </row>
    <row r="47" spans="1:90" x14ac:dyDescent="0.2">
      <c r="A47" s="51"/>
      <c r="B47" s="112"/>
      <c r="C47" s="32"/>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row>
    <row r="48" spans="1:90" x14ac:dyDescent="0.2">
      <c r="A48" s="51"/>
      <c r="B48" s="123" t="s">
        <v>130</v>
      </c>
      <c r="C48" s="105" t="s">
        <v>29</v>
      </c>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row>
    <row r="49" spans="1:118" ht="51" x14ac:dyDescent="0.2">
      <c r="A49" s="51" t="s">
        <v>94</v>
      </c>
      <c r="B49" s="52" t="s">
        <v>125</v>
      </c>
      <c r="C49" s="125" t="str">
        <f>C10</f>
        <v>N/A</v>
      </c>
      <c r="D49" s="189" t="str">
        <f>D10</f>
        <v>General Fund</v>
      </c>
      <c r="E49" s="74" t="str">
        <f>E10</f>
        <v>IDC Recovery Account</v>
      </c>
      <c r="F49" s="189" t="str">
        <f>F10</f>
        <v>Federal Grant Awards</v>
      </c>
      <c r="G49" s="74" t="str">
        <f>G10</f>
        <v>Vehicle Registration Fee</v>
      </c>
      <c r="H49" s="189" t="str">
        <f t="shared" ref="H49:BS49" si="19">H10</f>
        <v>Refund of Prior Year Expenditure-Petty Cash</v>
      </c>
      <c r="I49" s="74" t="str">
        <f t="shared" si="19"/>
        <v>Real ID</v>
      </c>
      <c r="J49" s="189" t="str">
        <f t="shared" si="19"/>
        <v>Interstate Motor Carrier Registration Fees</v>
      </c>
      <c r="K49" s="74" t="str">
        <f t="shared" si="19"/>
        <v>Motor Transport Fee</v>
      </c>
      <c r="L49" s="189" t="str">
        <f t="shared" si="19"/>
        <v>Special Deposits Refundable</v>
      </c>
      <c r="M49" s="74" t="str">
        <f t="shared" si="19"/>
        <v xml:space="preserve">International Fuel Tax Agreement </v>
      </c>
      <c r="N49" s="189" t="str">
        <f t="shared" si="19"/>
        <v>International Fuel Tax Agreement-refund of Prior Year Revenue</v>
      </c>
      <c r="O49" s="74" t="str">
        <f t="shared" si="19"/>
        <v>Driver License Fees</v>
      </c>
      <c r="P49" s="189" t="str">
        <f t="shared" si="19"/>
        <v>$30 Returned Check Fee</v>
      </c>
      <c r="Q49" s="74" t="str">
        <f t="shared" si="19"/>
        <v>Dishonored Check</v>
      </c>
      <c r="R49" s="189" t="str">
        <f t="shared" si="19"/>
        <v>Financial Responsibility Fees</v>
      </c>
      <c r="S49" s="74" t="str">
        <f t="shared" si="19"/>
        <v>Investment Earnings</v>
      </c>
      <c r="T49" s="189" t="str">
        <f t="shared" si="19"/>
        <v>Motor Vehicle Immobilization Fee</v>
      </c>
      <c r="U49" s="74" t="str">
        <f t="shared" si="19"/>
        <v>Investment Earnings</v>
      </c>
      <c r="V49" s="189" t="str">
        <f t="shared" si="19"/>
        <v>M/V License- Registration Fees</v>
      </c>
      <c r="W49" s="74" t="str">
        <f t="shared" si="19"/>
        <v>Investment Earnings</v>
      </c>
      <c r="X49" s="189" t="str">
        <f t="shared" si="19"/>
        <v>Convicted Violent Offender Fee</v>
      </c>
      <c r="Y49" s="74" t="str">
        <f t="shared" si="19"/>
        <v>Financial Responsibility Fees-DMV Reinstatement</v>
      </c>
      <c r="Z49" s="189" t="str">
        <f t="shared" si="19"/>
        <v>Financial Responsibility Fees</v>
      </c>
      <c r="AA49" s="74" t="str">
        <f t="shared" si="19"/>
        <v>Refund of Prior Year Expenditure</v>
      </c>
      <c r="AB49" s="189" t="str">
        <f t="shared" si="19"/>
        <v>Sale of Assets</v>
      </c>
      <c r="AC49" s="74" t="str">
        <f t="shared" si="19"/>
        <v>Administrative Fees</v>
      </c>
      <c r="AD49" s="189" t="str">
        <f t="shared" si="19"/>
        <v>M/V License- College Fees</v>
      </c>
      <c r="AE49" s="74" t="str">
        <f t="shared" si="19"/>
        <v>M/V License- DMV Cost Recovery</v>
      </c>
      <c r="AF49" s="189" t="str">
        <f t="shared" si="19"/>
        <v>M/V License- Driver License Fees</v>
      </c>
      <c r="AG49" s="74" t="str">
        <f t="shared" si="19"/>
        <v>M/V License- Commercial Driver License Fees</v>
      </c>
      <c r="AH49" s="189" t="str">
        <f t="shared" si="19"/>
        <v>M/V License- Personalized Fees</v>
      </c>
      <c r="AI49" s="74" t="str">
        <f t="shared" si="19"/>
        <v>M/V License- Replacement Fees</v>
      </c>
      <c r="AJ49" s="189" t="str">
        <f t="shared" si="19"/>
        <v>M/V License- Transfers</v>
      </c>
      <c r="AK49" s="74" t="str">
        <f t="shared" si="19"/>
        <v>M/V License- Prod/Hndl of License Plates</v>
      </c>
      <c r="AL49" s="189" t="str">
        <f t="shared" si="19"/>
        <v>M/V License- Title Fees</v>
      </c>
      <c r="AM49" s="74" t="str">
        <f t="shared" si="19"/>
        <v>Misc Fees- Freedom of Info Requests</v>
      </c>
      <c r="AN49" s="189" t="str">
        <f t="shared" si="19"/>
        <v>Miscellaneous Revenue</v>
      </c>
      <c r="AO49" s="74" t="str">
        <f t="shared" si="19"/>
        <v>Miscellaneous Fees</v>
      </c>
      <c r="AP49" s="189" t="str">
        <f t="shared" si="19"/>
        <v>Misc Vehicle Permits-Handicapped Placards</v>
      </c>
      <c r="AQ49" s="74" t="str">
        <f t="shared" si="19"/>
        <v>Penalties-Driver Reinstatement Fee</v>
      </c>
      <c r="AR49" s="189" t="str">
        <f t="shared" si="19"/>
        <v>Refund of Prior Year Expenditure-Petty Cash</v>
      </c>
      <c r="AS49" s="74" t="str">
        <f t="shared" si="19"/>
        <v>Refund of Prior Year Expenditure</v>
      </c>
      <c r="AT49" s="189" t="str">
        <f t="shared" si="19"/>
        <v>Sale of Listings &amp; Labels Driver Records Rpts</v>
      </c>
      <c r="AU49" s="74" t="str">
        <f t="shared" si="19"/>
        <v>Sale of Listings &amp; Labels Motor Vehicle Lists</v>
      </c>
      <c r="AV49" s="189" t="str">
        <f t="shared" si="19"/>
        <v>Sale of Publications and Brochures</v>
      </c>
      <c r="AW49" s="74" t="str">
        <f t="shared" si="19"/>
        <v>Sale of Surplus Materials &amp; Supplies</v>
      </c>
      <c r="AX49" s="189" t="str">
        <f t="shared" si="19"/>
        <v>Excise Tax-Casual Sale</v>
      </c>
      <c r="AY49" s="74" t="str">
        <f t="shared" si="19"/>
        <v>Highway Use Tax</v>
      </c>
      <c r="AZ49" s="189" t="str">
        <f t="shared" si="19"/>
        <v>Out of State Registrations</v>
      </c>
      <c r="BA49" s="74" t="str">
        <f t="shared" si="19"/>
        <v>Infrastructure Maintenance Fee</v>
      </c>
      <c r="BB49" s="189" t="str">
        <f t="shared" si="19"/>
        <v>Interstate Motor Carrier Registration Fees</v>
      </c>
      <c r="BC49" s="74" t="str">
        <f t="shared" si="19"/>
        <v>Motor Vehicle Inspection Fees</v>
      </c>
      <c r="BD49" s="189" t="str">
        <f t="shared" si="19"/>
        <v>M/V License- College Fees</v>
      </c>
      <c r="BE49" s="74" t="str">
        <f t="shared" si="19"/>
        <v>M/V License- Driver License Fees</v>
      </c>
      <c r="BF49" s="189" t="str">
        <f t="shared" si="19"/>
        <v>M/V License- Registration Fee</v>
      </c>
      <c r="BG49" s="74" t="str">
        <f t="shared" si="19"/>
        <v>M/V License- Beginner Permit Fee</v>
      </c>
      <c r="BH49" s="189" t="str">
        <f t="shared" si="19"/>
        <v>M/V License- Commercial Driver License Fees</v>
      </c>
      <c r="BI49" s="74" t="str">
        <f t="shared" si="19"/>
        <v>M/V License- Duplicates</v>
      </c>
      <c r="BJ49" s="189" t="str">
        <f t="shared" si="19"/>
        <v>M/V License-ID Cards</v>
      </c>
      <c r="BK49" s="74" t="str">
        <f t="shared" si="19"/>
        <v>M/V License- Penalties</v>
      </c>
      <c r="BL49" s="189" t="str">
        <f t="shared" si="19"/>
        <v>M/V License- Personalized Fees</v>
      </c>
      <c r="BM49" s="74" t="str">
        <f t="shared" si="19"/>
        <v>M/V License- Sample Fee</v>
      </c>
      <c r="BN49" s="189" t="str">
        <f t="shared" si="19"/>
        <v>M/V License- Transfers</v>
      </c>
      <c r="BO49" s="74" t="str">
        <f t="shared" si="19"/>
        <v>M/V License- Excess Fees</v>
      </c>
      <c r="BP49" s="189" t="str">
        <f t="shared" si="19"/>
        <v>M/V License- IRP Plates</v>
      </c>
      <c r="BQ49" s="74" t="str">
        <f t="shared" si="19"/>
        <v>M/V License- Knowledge Test</v>
      </c>
      <c r="BR49" s="189" t="str">
        <f t="shared" si="19"/>
        <v>M/V License- Temporary Plates</v>
      </c>
      <c r="BS49" s="74" t="str">
        <f t="shared" si="19"/>
        <v>M/V License- Title Fees</v>
      </c>
      <c r="BT49" s="189" t="str">
        <f t="shared" ref="BT49:CG49" si="20">BT10</f>
        <v>M/V License-Trailer Registration</v>
      </c>
      <c r="BU49" s="74" t="str">
        <f t="shared" si="20"/>
        <v>M/V License- Transporter Permits</v>
      </c>
      <c r="BV49" s="189" t="str">
        <f t="shared" si="20"/>
        <v>M/V License- Unclass Revenue</v>
      </c>
      <c r="BW49" s="74" t="str">
        <f t="shared" si="20"/>
        <v>Misc Vehicle Permits-Dealer Permits Retail</v>
      </c>
      <c r="BX49" s="189" t="str">
        <f t="shared" si="20"/>
        <v>Misc Vehicle Permits- Golf Cart Permit</v>
      </c>
      <c r="BY49" s="74" t="str">
        <f t="shared" si="20"/>
        <v>Misc Vehicle Permits- Handicapped Placard</v>
      </c>
      <c r="BZ49" s="189" t="str">
        <f t="shared" si="20"/>
        <v>Penalties- Driver Reinstatement Fee</v>
      </c>
      <c r="CA49" s="74" t="str">
        <f t="shared" si="20"/>
        <v>Refund Prior Year Revenue</v>
      </c>
      <c r="CB49" s="189" t="str">
        <f t="shared" si="20"/>
        <v>Road Use Fee- Hybrid Vehicle</v>
      </c>
      <c r="CC49" s="74" t="str">
        <f t="shared" si="20"/>
        <v>Road Use Fee- Non Gas Vehicle</v>
      </c>
      <c r="CD49" s="189" t="str">
        <f t="shared" si="20"/>
        <v>Sales and Use Tax</v>
      </c>
      <c r="CE49" s="74" t="str">
        <f t="shared" si="20"/>
        <v>Sales and Use Auto Tax</v>
      </c>
      <c r="CF49" s="189" t="str">
        <f t="shared" si="20"/>
        <v>Sale of Listings &amp; Labels- Accident Record Report</v>
      </c>
      <c r="CG49" s="74" t="str">
        <f t="shared" si="20"/>
        <v>Non-Recurring General Funds</v>
      </c>
      <c r="CH49" s="189" t="str">
        <f t="shared" ref="CH49:CI49" si="21">CH10</f>
        <v>Agency Funds</v>
      </c>
      <c r="CI49" s="74" t="str">
        <f t="shared" si="21"/>
        <v>Motor Vehicle License</v>
      </c>
      <c r="CJ49" s="189" t="str">
        <f t="shared" ref="CJ49:CK49" si="22">CJ10</f>
        <v>Motor Vehicle License-Unclass Revenue</v>
      </c>
      <c r="CK49" s="74" t="str">
        <f t="shared" si="22"/>
        <v>Motor Vehicle License</v>
      </c>
      <c r="CL49" s="189"/>
    </row>
    <row r="50" spans="1:118" x14ac:dyDescent="0.2">
      <c r="A50" s="51" t="s">
        <v>95</v>
      </c>
      <c r="B50" s="52" t="s">
        <v>294</v>
      </c>
      <c r="C50" s="125" t="s">
        <v>32</v>
      </c>
      <c r="D50" s="189"/>
      <c r="E50" s="74"/>
      <c r="F50" s="189"/>
      <c r="G50" s="74"/>
      <c r="H50" s="189"/>
      <c r="I50" s="74"/>
      <c r="J50" s="189"/>
      <c r="K50" s="74"/>
      <c r="L50" s="189"/>
      <c r="M50" s="74"/>
      <c r="N50" s="189"/>
      <c r="O50" s="74"/>
      <c r="P50" s="189"/>
      <c r="Q50" s="74"/>
      <c r="R50" s="189"/>
      <c r="S50" s="74"/>
      <c r="T50" s="189"/>
      <c r="U50" s="74"/>
      <c r="V50" s="189"/>
      <c r="W50" s="74"/>
      <c r="X50" s="189"/>
      <c r="Y50" s="74"/>
      <c r="Z50" s="189"/>
      <c r="AA50" s="74"/>
      <c r="AB50" s="189"/>
      <c r="AC50" s="74"/>
      <c r="AD50" s="189"/>
      <c r="AE50" s="74"/>
      <c r="AF50" s="189"/>
      <c r="AG50" s="74"/>
      <c r="AH50" s="189"/>
      <c r="AI50" s="74"/>
      <c r="AJ50" s="189"/>
      <c r="AK50" s="74"/>
      <c r="AL50" s="189"/>
      <c r="AM50" s="74"/>
      <c r="AN50" s="189"/>
      <c r="AO50" s="74"/>
      <c r="AP50" s="189"/>
      <c r="AQ50" s="74"/>
      <c r="AR50" s="189"/>
      <c r="AS50" s="74"/>
      <c r="AT50" s="189"/>
      <c r="AU50" s="74"/>
      <c r="AV50" s="189"/>
      <c r="AW50" s="74"/>
      <c r="AX50" s="189"/>
      <c r="AY50" s="74"/>
      <c r="AZ50" s="189"/>
      <c r="BA50" s="74"/>
      <c r="BB50" s="189"/>
      <c r="BC50" s="74"/>
      <c r="BD50" s="189"/>
      <c r="BE50" s="74"/>
      <c r="BF50" s="189"/>
      <c r="BG50" s="74"/>
      <c r="BH50" s="189"/>
      <c r="BI50" s="74"/>
      <c r="BJ50" s="189"/>
      <c r="BK50" s="74"/>
      <c r="BL50" s="189"/>
      <c r="BM50" s="74"/>
      <c r="BN50" s="189"/>
      <c r="BO50" s="74"/>
      <c r="BP50" s="189"/>
      <c r="BQ50" s="74"/>
      <c r="BR50" s="189"/>
      <c r="BS50" s="74"/>
      <c r="BT50" s="189"/>
      <c r="BU50" s="74"/>
      <c r="BV50" s="189"/>
      <c r="BW50" s="74"/>
      <c r="BX50" s="189"/>
      <c r="BY50" s="74"/>
      <c r="BZ50" s="189"/>
      <c r="CA50" s="74"/>
      <c r="CB50" s="189"/>
      <c r="CC50" s="74"/>
      <c r="CD50" s="189"/>
      <c r="CE50" s="74"/>
      <c r="CF50" s="189"/>
      <c r="CG50" s="74"/>
      <c r="CH50" s="189"/>
      <c r="CI50" s="74"/>
      <c r="CJ50" s="189"/>
      <c r="CK50" s="74"/>
      <c r="CL50" s="189"/>
    </row>
    <row r="51" spans="1:118" x14ac:dyDescent="0.2">
      <c r="A51" s="2" t="s">
        <v>96</v>
      </c>
      <c r="B51" s="112" t="s">
        <v>295</v>
      </c>
      <c r="C51" s="66" t="s">
        <v>32</v>
      </c>
      <c r="D51" s="188"/>
      <c r="E51" s="48"/>
      <c r="F51" s="188"/>
      <c r="G51" s="48"/>
      <c r="H51" s="188"/>
      <c r="I51" s="48"/>
      <c r="J51" s="188"/>
      <c r="K51" s="48"/>
      <c r="L51" s="188"/>
      <c r="M51" s="48"/>
      <c r="N51" s="188"/>
      <c r="O51" s="48"/>
      <c r="P51" s="188"/>
      <c r="Q51" s="48"/>
      <c r="R51" s="188"/>
      <c r="S51" s="48"/>
      <c r="T51" s="188"/>
      <c r="U51" s="48"/>
      <c r="V51" s="188"/>
      <c r="W51" s="48"/>
      <c r="X51" s="188"/>
      <c r="Y51" s="48"/>
      <c r="Z51" s="188"/>
      <c r="AA51" s="48"/>
      <c r="AB51" s="188"/>
      <c r="AC51" s="48"/>
      <c r="AD51" s="188"/>
      <c r="AE51" s="48"/>
      <c r="AF51" s="188"/>
      <c r="AG51" s="48"/>
      <c r="AH51" s="188"/>
      <c r="AI51" s="48"/>
      <c r="AJ51" s="188"/>
      <c r="AK51" s="48"/>
      <c r="AL51" s="188"/>
      <c r="AM51" s="48"/>
      <c r="AN51" s="188"/>
      <c r="AO51" s="48"/>
      <c r="AP51" s="188"/>
      <c r="AQ51" s="48"/>
      <c r="AR51" s="188"/>
      <c r="AS51" s="48"/>
      <c r="AT51" s="188"/>
      <c r="AU51" s="48"/>
      <c r="AV51" s="188"/>
      <c r="AW51" s="48"/>
      <c r="AX51" s="188"/>
      <c r="AY51" s="48"/>
      <c r="AZ51" s="188"/>
      <c r="BA51" s="48"/>
      <c r="BB51" s="188"/>
      <c r="BC51" s="48"/>
      <c r="BD51" s="188"/>
      <c r="BE51" s="48"/>
      <c r="BF51" s="188"/>
      <c r="BG51" s="48"/>
      <c r="BH51" s="188"/>
      <c r="BI51" s="48"/>
      <c r="BJ51" s="188"/>
      <c r="BK51" s="48"/>
      <c r="BL51" s="188"/>
      <c r="BM51" s="48"/>
      <c r="BN51" s="188"/>
      <c r="BO51" s="48"/>
      <c r="BP51" s="188"/>
      <c r="BQ51" s="48"/>
      <c r="BR51" s="188"/>
      <c r="BS51" s="48"/>
      <c r="BT51" s="188"/>
      <c r="BU51" s="48"/>
      <c r="BV51" s="188"/>
      <c r="BW51" s="48"/>
      <c r="BX51" s="188"/>
      <c r="BY51" s="48"/>
      <c r="BZ51" s="188"/>
      <c r="CA51" s="48"/>
      <c r="CB51" s="188"/>
      <c r="CC51" s="48"/>
      <c r="CD51" s="188"/>
      <c r="CE51" s="48"/>
      <c r="CF51" s="188"/>
      <c r="CG51" s="48"/>
      <c r="CH51" s="188"/>
      <c r="CI51" s="48"/>
      <c r="CJ51" s="188"/>
      <c r="CK51" s="48"/>
      <c r="CL51" s="188"/>
    </row>
    <row r="52" spans="1:118" ht="178.5" x14ac:dyDescent="0.2">
      <c r="A52" s="51" t="s">
        <v>97</v>
      </c>
      <c r="B52" s="52" t="s">
        <v>35</v>
      </c>
      <c r="C52" s="126" t="str">
        <f>C33</f>
        <v>N/A</v>
      </c>
      <c r="D52" s="189" t="str">
        <f>D33</f>
        <v>I.; II.A.1.; II.A.2.; II.B.; II.C.; II.D.; III.; Proviso 82.6</v>
      </c>
      <c r="E52" s="74">
        <f>E33</f>
        <v>0</v>
      </c>
      <c r="F52" s="189" t="str">
        <f>F33</f>
        <v>I.; II.A.1.; II.A.2.; II.B.; II.C.; II.D.; Proviso 82.1</v>
      </c>
      <c r="G52" s="74" t="str">
        <f>G33</f>
        <v>Plate Replacement - II.A.2</v>
      </c>
      <c r="H52" s="189">
        <f t="shared" ref="H52:BS52" si="23">H33</f>
        <v>0</v>
      </c>
      <c r="I52" s="74" t="str">
        <f t="shared" si="23"/>
        <v>Real ID; Proviso 82.8</v>
      </c>
      <c r="J52" s="189">
        <f t="shared" si="23"/>
        <v>0</v>
      </c>
      <c r="K52" s="74">
        <f t="shared" si="23"/>
        <v>0</v>
      </c>
      <c r="L52" s="189">
        <f t="shared" si="23"/>
        <v>0</v>
      </c>
      <c r="M52" s="74">
        <f t="shared" si="23"/>
        <v>0</v>
      </c>
      <c r="N52" s="189">
        <f t="shared" si="23"/>
        <v>0</v>
      </c>
      <c r="O52" s="74">
        <f t="shared" si="23"/>
        <v>0</v>
      </c>
      <c r="P52" s="189">
        <f t="shared" si="23"/>
        <v>0</v>
      </c>
      <c r="Q52" s="74">
        <f t="shared" si="23"/>
        <v>0</v>
      </c>
      <c r="R52" s="189">
        <f t="shared" si="23"/>
        <v>0</v>
      </c>
      <c r="S52" s="74">
        <f t="shared" si="23"/>
        <v>0</v>
      </c>
      <c r="T52" s="189">
        <f t="shared" si="23"/>
        <v>0</v>
      </c>
      <c r="U52" s="74">
        <f t="shared" si="23"/>
        <v>0</v>
      </c>
      <c r="V52" s="189">
        <f t="shared" si="23"/>
        <v>0</v>
      </c>
      <c r="W52" s="74">
        <f t="shared" si="23"/>
        <v>0</v>
      </c>
      <c r="X52" s="189">
        <f t="shared" si="23"/>
        <v>0</v>
      </c>
      <c r="Y52" s="74">
        <f t="shared" si="23"/>
        <v>0</v>
      </c>
      <c r="Z52" s="189">
        <f t="shared" si="23"/>
        <v>0</v>
      </c>
      <c r="AA52" s="74">
        <f t="shared" si="23"/>
        <v>0</v>
      </c>
      <c r="AB52" s="189">
        <f t="shared" si="23"/>
        <v>0</v>
      </c>
      <c r="AC52" s="74" t="str">
        <f t="shared" si="23"/>
        <v>I.; II.D.; Proviso 82.1; Proviso 82.7; Proviso 82.8</v>
      </c>
      <c r="AD52" s="189">
        <f t="shared" si="23"/>
        <v>0</v>
      </c>
      <c r="AE52" s="74">
        <f t="shared" si="23"/>
        <v>0</v>
      </c>
      <c r="AF52" s="189">
        <f t="shared" si="23"/>
        <v>0</v>
      </c>
      <c r="AG52" s="74">
        <f t="shared" si="23"/>
        <v>0</v>
      </c>
      <c r="AH52" s="189">
        <f t="shared" si="23"/>
        <v>0</v>
      </c>
      <c r="AI52" s="74">
        <f t="shared" si="23"/>
        <v>0</v>
      </c>
      <c r="AJ52" s="189">
        <f t="shared" si="23"/>
        <v>0</v>
      </c>
      <c r="AK52" s="74">
        <f t="shared" si="23"/>
        <v>0</v>
      </c>
      <c r="AL52" s="189">
        <f t="shared" si="23"/>
        <v>0</v>
      </c>
      <c r="AM52" s="74">
        <f t="shared" si="23"/>
        <v>0</v>
      </c>
      <c r="AN52" s="189">
        <f t="shared" si="23"/>
        <v>0</v>
      </c>
      <c r="AO52" s="74">
        <f t="shared" si="23"/>
        <v>0</v>
      </c>
      <c r="AP52" s="189">
        <f t="shared" si="23"/>
        <v>0</v>
      </c>
      <c r="AQ52" s="74">
        <f t="shared" si="23"/>
        <v>0</v>
      </c>
      <c r="AR52" s="189">
        <f t="shared" si="23"/>
        <v>0</v>
      </c>
      <c r="AS52" s="74">
        <f t="shared" si="23"/>
        <v>0</v>
      </c>
      <c r="AT52" s="189">
        <f t="shared" si="23"/>
        <v>0</v>
      </c>
      <c r="AU52" s="74">
        <f t="shared" si="23"/>
        <v>0</v>
      </c>
      <c r="AV52" s="189">
        <f t="shared" si="23"/>
        <v>0</v>
      </c>
      <c r="AW52" s="74">
        <f t="shared" si="23"/>
        <v>0</v>
      </c>
      <c r="AX52" s="189">
        <f t="shared" si="23"/>
        <v>0</v>
      </c>
      <c r="AY52" s="74">
        <f t="shared" si="23"/>
        <v>0</v>
      </c>
      <c r="AZ52" s="189">
        <f t="shared" si="23"/>
        <v>0</v>
      </c>
      <c r="BA52" s="74">
        <f t="shared" si="23"/>
        <v>0</v>
      </c>
      <c r="BB52" s="189">
        <f t="shared" si="23"/>
        <v>0</v>
      </c>
      <c r="BC52" s="74">
        <f t="shared" si="23"/>
        <v>0</v>
      </c>
      <c r="BD52" s="189">
        <f t="shared" si="23"/>
        <v>0</v>
      </c>
      <c r="BE52" s="74">
        <f t="shared" si="23"/>
        <v>0</v>
      </c>
      <c r="BF52" s="189">
        <f t="shared" si="23"/>
        <v>0</v>
      </c>
      <c r="BG52" s="74">
        <f t="shared" si="23"/>
        <v>0</v>
      </c>
      <c r="BH52" s="189">
        <f t="shared" si="23"/>
        <v>0</v>
      </c>
      <c r="BI52" s="74">
        <f t="shared" si="23"/>
        <v>0</v>
      </c>
      <c r="BJ52" s="189">
        <f t="shared" si="23"/>
        <v>0</v>
      </c>
      <c r="BK52" s="74">
        <f t="shared" si="23"/>
        <v>0</v>
      </c>
      <c r="BL52" s="189">
        <f t="shared" si="23"/>
        <v>0</v>
      </c>
      <c r="BM52" s="74">
        <f t="shared" si="23"/>
        <v>0</v>
      </c>
      <c r="BN52" s="189">
        <f t="shared" si="23"/>
        <v>0</v>
      </c>
      <c r="BO52" s="74">
        <f t="shared" si="23"/>
        <v>0</v>
      </c>
      <c r="BP52" s="189">
        <f t="shared" si="23"/>
        <v>0</v>
      </c>
      <c r="BQ52" s="74">
        <f t="shared" si="23"/>
        <v>0</v>
      </c>
      <c r="BR52" s="189">
        <f t="shared" si="23"/>
        <v>0</v>
      </c>
      <c r="BS52" s="74">
        <f t="shared" si="23"/>
        <v>0</v>
      </c>
      <c r="BT52" s="189">
        <f t="shared" ref="BT52:CG52" si="24">BT33</f>
        <v>0</v>
      </c>
      <c r="BU52" s="74">
        <f t="shared" si="24"/>
        <v>0</v>
      </c>
      <c r="BV52" s="189">
        <f t="shared" si="24"/>
        <v>0</v>
      </c>
      <c r="BW52" s="74">
        <f t="shared" si="24"/>
        <v>0</v>
      </c>
      <c r="BX52" s="189">
        <f t="shared" si="24"/>
        <v>0</v>
      </c>
      <c r="BY52" s="74">
        <f t="shared" si="24"/>
        <v>0</v>
      </c>
      <c r="BZ52" s="189">
        <f t="shared" si="24"/>
        <v>0</v>
      </c>
      <c r="CA52" s="74">
        <f t="shared" si="24"/>
        <v>0</v>
      </c>
      <c r="CB52" s="189">
        <f t="shared" si="24"/>
        <v>0</v>
      </c>
      <c r="CC52" s="74">
        <f t="shared" si="24"/>
        <v>0</v>
      </c>
      <c r="CD52" s="189">
        <f t="shared" si="24"/>
        <v>0</v>
      </c>
      <c r="CE52" s="74">
        <f t="shared" si="24"/>
        <v>0</v>
      </c>
      <c r="CF52" s="189">
        <f t="shared" si="24"/>
        <v>0</v>
      </c>
      <c r="CG52" s="74" t="str">
        <f t="shared" si="24"/>
        <v>R40 ADA Compliance; Proviso 82.1</v>
      </c>
      <c r="CH52" s="189" t="str">
        <f t="shared" ref="CH52:CI52" si="25">CH33</f>
        <v>R400 OSHA Compl Stwd; R400 Pied Dist Def; R400 STWD DMV Off Re; R400 Statewide Eq Up; R400 SW Misc Def Mnt; R400 Orangb DMV Renov; R400 Stwde HVAC Rep; R40 Andsn DMV Renov; R40 Flrnce DMV Renov; Proviso 82.1</v>
      </c>
      <c r="CI52" s="74">
        <f t="shared" si="25"/>
        <v>0</v>
      </c>
      <c r="CJ52" s="189">
        <f t="shared" ref="CJ52:CK52" si="26">CJ33</f>
        <v>0</v>
      </c>
      <c r="CK52" s="74">
        <f t="shared" si="26"/>
        <v>0</v>
      </c>
      <c r="CL52" s="189"/>
    </row>
    <row r="53" spans="1:118" x14ac:dyDescent="0.2">
      <c r="A53" s="51" t="s">
        <v>98</v>
      </c>
      <c r="B53" s="52" t="s">
        <v>33</v>
      </c>
      <c r="C53" s="57">
        <f>C41</f>
        <v>108643891.29000001</v>
      </c>
      <c r="D53" s="182">
        <f>D41</f>
        <v>88932534</v>
      </c>
      <c r="E53" s="53">
        <f>E41</f>
        <v>0</v>
      </c>
      <c r="F53" s="182">
        <f>F41</f>
        <v>1700000</v>
      </c>
      <c r="G53" s="53">
        <f>G41</f>
        <v>4900000</v>
      </c>
      <c r="H53" s="182">
        <f t="shared" ref="H53:BS53" si="27">H41</f>
        <v>0</v>
      </c>
      <c r="I53" s="53">
        <f t="shared" si="27"/>
        <v>6727718</v>
      </c>
      <c r="J53" s="182">
        <f t="shared" si="27"/>
        <v>0</v>
      </c>
      <c r="K53" s="53">
        <f t="shared" si="27"/>
        <v>0</v>
      </c>
      <c r="L53" s="182">
        <f t="shared" si="27"/>
        <v>0</v>
      </c>
      <c r="M53" s="53">
        <f t="shared" si="27"/>
        <v>0</v>
      </c>
      <c r="N53" s="182">
        <f t="shared" si="27"/>
        <v>0</v>
      </c>
      <c r="O53" s="53">
        <f t="shared" si="27"/>
        <v>0</v>
      </c>
      <c r="P53" s="182">
        <f t="shared" si="27"/>
        <v>0</v>
      </c>
      <c r="Q53" s="53">
        <f t="shared" si="27"/>
        <v>0</v>
      </c>
      <c r="R53" s="182">
        <f t="shared" si="27"/>
        <v>0</v>
      </c>
      <c r="S53" s="53">
        <f t="shared" si="27"/>
        <v>0</v>
      </c>
      <c r="T53" s="182">
        <f t="shared" si="27"/>
        <v>0</v>
      </c>
      <c r="U53" s="53">
        <f t="shared" si="27"/>
        <v>0</v>
      </c>
      <c r="V53" s="182">
        <f t="shared" si="27"/>
        <v>0</v>
      </c>
      <c r="W53" s="53">
        <f t="shared" si="27"/>
        <v>0</v>
      </c>
      <c r="X53" s="182">
        <f t="shared" si="27"/>
        <v>0</v>
      </c>
      <c r="Y53" s="53">
        <f t="shared" si="27"/>
        <v>0</v>
      </c>
      <c r="Z53" s="182">
        <f t="shared" si="27"/>
        <v>0</v>
      </c>
      <c r="AA53" s="53">
        <f t="shared" si="27"/>
        <v>0</v>
      </c>
      <c r="AB53" s="182">
        <f t="shared" si="27"/>
        <v>0</v>
      </c>
      <c r="AC53" s="53">
        <f t="shared" si="27"/>
        <v>4247596</v>
      </c>
      <c r="AD53" s="182">
        <f t="shared" si="27"/>
        <v>0</v>
      </c>
      <c r="AE53" s="53">
        <f t="shared" si="27"/>
        <v>0</v>
      </c>
      <c r="AF53" s="182">
        <f t="shared" si="27"/>
        <v>0</v>
      </c>
      <c r="AG53" s="53">
        <f t="shared" si="27"/>
        <v>0</v>
      </c>
      <c r="AH53" s="182">
        <f t="shared" si="27"/>
        <v>0</v>
      </c>
      <c r="AI53" s="53">
        <f t="shared" si="27"/>
        <v>0</v>
      </c>
      <c r="AJ53" s="182">
        <f t="shared" si="27"/>
        <v>0</v>
      </c>
      <c r="AK53" s="53">
        <f t="shared" si="27"/>
        <v>0</v>
      </c>
      <c r="AL53" s="182">
        <f t="shared" si="27"/>
        <v>0</v>
      </c>
      <c r="AM53" s="53">
        <f t="shared" si="27"/>
        <v>0</v>
      </c>
      <c r="AN53" s="182">
        <f t="shared" si="27"/>
        <v>0</v>
      </c>
      <c r="AO53" s="53">
        <f t="shared" si="27"/>
        <v>0</v>
      </c>
      <c r="AP53" s="182">
        <f t="shared" si="27"/>
        <v>0</v>
      </c>
      <c r="AQ53" s="53">
        <f t="shared" si="27"/>
        <v>0</v>
      </c>
      <c r="AR53" s="182">
        <f t="shared" si="27"/>
        <v>0</v>
      </c>
      <c r="AS53" s="53">
        <f t="shared" si="27"/>
        <v>0</v>
      </c>
      <c r="AT53" s="182">
        <f t="shared" si="27"/>
        <v>0</v>
      </c>
      <c r="AU53" s="53">
        <f t="shared" si="27"/>
        <v>0</v>
      </c>
      <c r="AV53" s="182">
        <f t="shared" si="27"/>
        <v>0</v>
      </c>
      <c r="AW53" s="53">
        <f t="shared" si="27"/>
        <v>0</v>
      </c>
      <c r="AX53" s="182">
        <f t="shared" si="27"/>
        <v>0</v>
      </c>
      <c r="AY53" s="53">
        <f t="shared" si="27"/>
        <v>0</v>
      </c>
      <c r="AZ53" s="182">
        <f t="shared" si="27"/>
        <v>0</v>
      </c>
      <c r="BA53" s="53">
        <f t="shared" si="27"/>
        <v>0</v>
      </c>
      <c r="BB53" s="182">
        <f t="shared" si="27"/>
        <v>0</v>
      </c>
      <c r="BC53" s="53">
        <f t="shared" si="27"/>
        <v>0</v>
      </c>
      <c r="BD53" s="182">
        <f t="shared" si="27"/>
        <v>0</v>
      </c>
      <c r="BE53" s="53">
        <f t="shared" si="27"/>
        <v>0</v>
      </c>
      <c r="BF53" s="182">
        <f t="shared" si="27"/>
        <v>0</v>
      </c>
      <c r="BG53" s="53">
        <f t="shared" si="27"/>
        <v>0</v>
      </c>
      <c r="BH53" s="182">
        <f t="shared" si="27"/>
        <v>0</v>
      </c>
      <c r="BI53" s="53">
        <f t="shared" si="27"/>
        <v>0</v>
      </c>
      <c r="BJ53" s="182">
        <f t="shared" si="27"/>
        <v>0</v>
      </c>
      <c r="BK53" s="53">
        <f t="shared" si="27"/>
        <v>0</v>
      </c>
      <c r="BL53" s="182">
        <f t="shared" si="27"/>
        <v>0</v>
      </c>
      <c r="BM53" s="53">
        <f t="shared" si="27"/>
        <v>0</v>
      </c>
      <c r="BN53" s="182">
        <f t="shared" si="27"/>
        <v>0</v>
      </c>
      <c r="BO53" s="53">
        <f t="shared" si="27"/>
        <v>0</v>
      </c>
      <c r="BP53" s="182">
        <f t="shared" si="27"/>
        <v>0</v>
      </c>
      <c r="BQ53" s="53">
        <f t="shared" si="27"/>
        <v>0</v>
      </c>
      <c r="BR53" s="182">
        <f t="shared" si="27"/>
        <v>0</v>
      </c>
      <c r="BS53" s="53">
        <f t="shared" si="27"/>
        <v>0</v>
      </c>
      <c r="BT53" s="182">
        <f t="shared" ref="BT53:CG53" si="28">BT41</f>
        <v>0</v>
      </c>
      <c r="BU53" s="53">
        <f t="shared" si="28"/>
        <v>0</v>
      </c>
      <c r="BV53" s="182">
        <f t="shared" si="28"/>
        <v>0</v>
      </c>
      <c r="BW53" s="53">
        <f t="shared" si="28"/>
        <v>0</v>
      </c>
      <c r="BX53" s="182">
        <f t="shared" si="28"/>
        <v>0</v>
      </c>
      <c r="BY53" s="53">
        <f t="shared" si="28"/>
        <v>0</v>
      </c>
      <c r="BZ53" s="182">
        <f t="shared" si="28"/>
        <v>0</v>
      </c>
      <c r="CA53" s="53">
        <f t="shared" si="28"/>
        <v>0</v>
      </c>
      <c r="CB53" s="182">
        <f t="shared" si="28"/>
        <v>0</v>
      </c>
      <c r="CC53" s="53">
        <f t="shared" si="28"/>
        <v>0</v>
      </c>
      <c r="CD53" s="182">
        <f t="shared" si="28"/>
        <v>0</v>
      </c>
      <c r="CE53" s="53">
        <f t="shared" si="28"/>
        <v>0</v>
      </c>
      <c r="CF53" s="182">
        <f t="shared" si="28"/>
        <v>0</v>
      </c>
      <c r="CG53" s="53">
        <f t="shared" si="28"/>
        <v>811793.29</v>
      </c>
      <c r="CH53" s="182">
        <f t="shared" ref="CH53:CI53" si="29">CH41</f>
        <v>1324250</v>
      </c>
      <c r="CI53" s="53">
        <f t="shared" si="29"/>
        <v>0</v>
      </c>
      <c r="CJ53" s="182">
        <f t="shared" ref="CJ53:CK53" si="30">CJ41</f>
        <v>0</v>
      </c>
      <c r="CK53" s="53">
        <f t="shared" si="30"/>
        <v>0</v>
      </c>
      <c r="CL53" s="182"/>
    </row>
    <row r="54" spans="1:118" x14ac:dyDescent="0.2">
      <c r="A54" s="51"/>
      <c r="B54" s="52"/>
      <c r="C54" s="57"/>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row>
    <row r="55" spans="1:118" x14ac:dyDescent="0.2">
      <c r="A55" s="51"/>
      <c r="B55" s="114" t="s">
        <v>290</v>
      </c>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row>
    <row r="56" spans="1:118" x14ac:dyDescent="0.2">
      <c r="A56" s="51"/>
      <c r="B56" s="52" t="s">
        <v>266</v>
      </c>
      <c r="C56" s="103"/>
      <c r="D56" s="190"/>
      <c r="E56" s="104"/>
      <c r="F56" s="190"/>
      <c r="G56" s="104"/>
      <c r="H56" s="190"/>
      <c r="I56" s="104"/>
      <c r="J56" s="190"/>
      <c r="K56" s="104"/>
      <c r="L56" s="190"/>
      <c r="M56" s="104"/>
      <c r="N56" s="190"/>
      <c r="O56" s="104"/>
      <c r="P56" s="190"/>
      <c r="Q56" s="104"/>
      <c r="R56" s="190"/>
      <c r="S56" s="104"/>
      <c r="T56" s="190"/>
      <c r="U56" s="104"/>
      <c r="V56" s="190"/>
      <c r="W56" s="104"/>
      <c r="X56" s="190"/>
      <c r="Y56" s="104"/>
      <c r="Z56" s="190"/>
      <c r="AA56" s="104"/>
      <c r="AB56" s="190"/>
      <c r="AC56" s="104"/>
      <c r="AD56" s="190"/>
      <c r="AE56" s="104"/>
      <c r="AF56" s="190"/>
      <c r="AG56" s="104"/>
      <c r="AH56" s="190"/>
      <c r="AI56" s="104"/>
      <c r="AJ56" s="190"/>
      <c r="AK56" s="104"/>
      <c r="AL56" s="190"/>
      <c r="AM56" s="104"/>
      <c r="AN56" s="190"/>
      <c r="AO56" s="104"/>
      <c r="AP56" s="190"/>
      <c r="AQ56" s="104"/>
      <c r="AR56" s="190"/>
      <c r="AS56" s="104"/>
      <c r="AT56" s="190"/>
      <c r="AU56" s="104"/>
      <c r="AV56" s="190"/>
      <c r="AW56" s="104"/>
      <c r="AX56" s="190"/>
      <c r="AY56" s="104"/>
      <c r="AZ56" s="190"/>
      <c r="BA56" s="104"/>
      <c r="BB56" s="190"/>
      <c r="BC56" s="104"/>
      <c r="BD56" s="190"/>
      <c r="BE56" s="104"/>
      <c r="BF56" s="190"/>
      <c r="BG56" s="104"/>
      <c r="BH56" s="190"/>
      <c r="BI56" s="104"/>
      <c r="BJ56" s="190"/>
      <c r="BK56" s="104"/>
      <c r="BL56" s="190"/>
      <c r="BM56" s="104"/>
      <c r="BN56" s="190"/>
      <c r="BO56" s="104"/>
      <c r="BP56" s="190"/>
      <c r="BQ56" s="104"/>
      <c r="BR56" s="190"/>
      <c r="BS56" s="104"/>
      <c r="BT56" s="190"/>
      <c r="BU56" s="104"/>
      <c r="BV56" s="190"/>
      <c r="BW56" s="104"/>
      <c r="BX56" s="190"/>
      <c r="BY56" s="104"/>
      <c r="BZ56" s="190"/>
      <c r="CA56" s="104"/>
      <c r="CB56" s="190"/>
      <c r="CC56" s="104"/>
      <c r="CD56" s="190"/>
      <c r="CE56" s="104"/>
      <c r="CF56" s="190"/>
      <c r="CG56" s="104"/>
      <c r="CH56" s="190"/>
      <c r="CI56" s="104"/>
      <c r="CJ56" s="190"/>
      <c r="CK56" s="104"/>
      <c r="CL56" s="190"/>
    </row>
    <row r="57" spans="1:118" x14ac:dyDescent="0.2">
      <c r="A57" s="2"/>
      <c r="B57" s="159" t="s">
        <v>267</v>
      </c>
      <c r="C57" s="127"/>
      <c r="D57" s="182"/>
      <c r="E57" s="53"/>
      <c r="F57" s="182"/>
      <c r="G57" s="53"/>
      <c r="H57" s="182"/>
      <c r="I57" s="53"/>
      <c r="J57" s="182"/>
      <c r="K57" s="53"/>
      <c r="L57" s="182"/>
      <c r="M57" s="53"/>
      <c r="N57" s="182"/>
      <c r="O57" s="53"/>
      <c r="P57" s="182"/>
      <c r="Q57" s="53"/>
      <c r="R57" s="182"/>
      <c r="S57" s="53"/>
      <c r="T57" s="182"/>
      <c r="U57" s="53"/>
      <c r="V57" s="182"/>
      <c r="W57" s="53"/>
      <c r="X57" s="182"/>
      <c r="Y57" s="53"/>
      <c r="Z57" s="182"/>
      <c r="AA57" s="53"/>
      <c r="AB57" s="182"/>
      <c r="AC57" s="53"/>
      <c r="AD57" s="182"/>
      <c r="AE57" s="53"/>
      <c r="AF57" s="182"/>
      <c r="AG57" s="53"/>
      <c r="AH57" s="182"/>
      <c r="AI57" s="53"/>
      <c r="AJ57" s="182"/>
      <c r="AK57" s="53"/>
      <c r="AL57" s="182"/>
      <c r="AM57" s="53"/>
      <c r="AN57" s="182"/>
      <c r="AO57" s="53"/>
      <c r="AP57" s="182"/>
      <c r="AQ57" s="53"/>
      <c r="AR57" s="182"/>
      <c r="AS57" s="53"/>
      <c r="AT57" s="182"/>
      <c r="AU57" s="53"/>
      <c r="AV57" s="182"/>
      <c r="AW57" s="53"/>
      <c r="AX57" s="182"/>
      <c r="AY57" s="53"/>
      <c r="AZ57" s="182"/>
      <c r="BA57" s="53"/>
      <c r="BB57" s="182"/>
      <c r="BC57" s="53"/>
      <c r="BD57" s="182"/>
      <c r="BE57" s="53"/>
      <c r="BF57" s="182"/>
      <c r="BG57" s="53"/>
      <c r="BH57" s="182"/>
      <c r="BI57" s="53"/>
      <c r="BJ57" s="182"/>
      <c r="BK57" s="53"/>
      <c r="BL57" s="182"/>
      <c r="BM57" s="53"/>
      <c r="BN57" s="182"/>
      <c r="BO57" s="53"/>
      <c r="BP57" s="182"/>
      <c r="BQ57" s="53"/>
      <c r="BR57" s="182"/>
      <c r="BS57" s="53"/>
      <c r="BT57" s="182"/>
      <c r="BU57" s="53"/>
      <c r="BV57" s="182"/>
      <c r="BW57" s="53"/>
      <c r="BX57" s="182"/>
      <c r="BY57" s="53"/>
      <c r="BZ57" s="182"/>
      <c r="CA57" s="53"/>
      <c r="CB57" s="182"/>
      <c r="CC57" s="53"/>
      <c r="CD57" s="182"/>
      <c r="CE57" s="53"/>
      <c r="CF57" s="182"/>
      <c r="CG57" s="53"/>
      <c r="CH57" s="182"/>
      <c r="CI57" s="53"/>
      <c r="CJ57" s="182"/>
      <c r="CK57" s="53"/>
      <c r="CL57" s="182"/>
    </row>
    <row r="58" spans="1:118" s="96" customFormat="1" ht="12.75" customHeight="1" x14ac:dyDescent="0.2">
      <c r="B58" s="263" t="s">
        <v>482</v>
      </c>
      <c r="C58" s="103"/>
      <c r="D58" s="190"/>
      <c r="E58" s="104"/>
      <c r="F58" s="190"/>
      <c r="G58" s="104"/>
      <c r="H58" s="190"/>
      <c r="I58" s="104"/>
      <c r="J58" s="190"/>
      <c r="K58" s="104"/>
      <c r="L58" s="190"/>
      <c r="M58" s="104"/>
      <c r="N58" s="190"/>
      <c r="O58" s="104"/>
      <c r="P58" s="190"/>
      <c r="Q58" s="104"/>
      <c r="R58" s="190"/>
      <c r="S58" s="104"/>
      <c r="T58" s="190"/>
      <c r="U58" s="104"/>
      <c r="V58" s="190"/>
      <c r="W58" s="104"/>
      <c r="X58" s="190"/>
      <c r="Y58" s="104"/>
      <c r="Z58" s="190"/>
      <c r="AA58" s="104"/>
      <c r="AB58" s="190"/>
      <c r="AC58" s="104"/>
      <c r="AD58" s="190"/>
      <c r="AE58" s="104"/>
      <c r="AF58" s="190"/>
      <c r="AG58" s="104"/>
      <c r="AH58" s="190"/>
    </row>
    <row r="59" spans="1:118" s="131" customFormat="1" ht="25.5" x14ac:dyDescent="0.2">
      <c r="B59" s="252" t="s">
        <v>484</v>
      </c>
      <c r="C59" s="57">
        <f>SUM(D59:CL59)</f>
        <v>46218902</v>
      </c>
      <c r="D59" s="182">
        <v>37884860</v>
      </c>
      <c r="E59" s="53"/>
      <c r="F59" s="183">
        <v>12849</v>
      </c>
      <c r="G59" s="54">
        <v>3215027</v>
      </c>
      <c r="H59" s="183"/>
      <c r="I59" s="54">
        <v>4125206</v>
      </c>
      <c r="J59" s="183"/>
      <c r="K59" s="54"/>
      <c r="L59" s="183"/>
      <c r="M59" s="54"/>
      <c r="N59" s="183"/>
      <c r="O59" s="54"/>
      <c r="P59" s="183"/>
      <c r="Q59" s="54"/>
      <c r="R59" s="183"/>
      <c r="S59" s="54"/>
      <c r="T59" s="183"/>
      <c r="U59" s="54"/>
      <c r="V59" s="183"/>
      <c r="W59" s="54"/>
      <c r="X59" s="183"/>
      <c r="Y59" s="54"/>
      <c r="Z59" s="183"/>
      <c r="AA59" s="54"/>
      <c r="AB59" s="183"/>
      <c r="AC59" s="54"/>
      <c r="AD59" s="183"/>
      <c r="AE59" s="54"/>
      <c r="AF59" s="183"/>
      <c r="AG59" s="54"/>
      <c r="AH59" s="183"/>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6"/>
      <c r="BR59" s="216"/>
      <c r="BS59" s="216"/>
      <c r="BT59" s="216"/>
      <c r="BU59" s="216"/>
      <c r="BV59" s="216"/>
      <c r="BW59" s="216"/>
      <c r="BX59" s="216"/>
      <c r="BY59" s="216"/>
      <c r="BZ59" s="216"/>
      <c r="CA59" s="216"/>
      <c r="CB59" s="216"/>
      <c r="CC59" s="216"/>
      <c r="CD59" s="216"/>
      <c r="CE59" s="216"/>
      <c r="CF59" s="216"/>
      <c r="CG59" s="309">
        <v>33873</v>
      </c>
      <c r="CH59" s="309">
        <v>947087</v>
      </c>
      <c r="CI59" s="309"/>
      <c r="CJ59" s="309"/>
      <c r="CK59" s="309"/>
      <c r="CL59" s="309"/>
      <c r="CM59" s="216"/>
      <c r="CN59" s="216"/>
      <c r="CO59" s="216"/>
      <c r="CP59" s="216"/>
      <c r="CQ59" s="216"/>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row>
    <row r="60" spans="1:118" s="131" customFormat="1" ht="25.5" x14ac:dyDescent="0.2">
      <c r="B60" s="252" t="s">
        <v>483</v>
      </c>
      <c r="C60" s="57">
        <f t="shared" ref="C60:C74" si="31">SUM(D60:CL60)</f>
        <v>1622118</v>
      </c>
      <c r="D60" s="182">
        <v>1620548</v>
      </c>
      <c r="E60" s="53"/>
      <c r="F60" s="183">
        <v>1570</v>
      </c>
      <c r="G60" s="54"/>
      <c r="H60" s="183"/>
      <c r="I60" s="54"/>
      <c r="J60" s="183"/>
      <c r="K60" s="54"/>
      <c r="L60" s="183"/>
      <c r="M60" s="54"/>
      <c r="N60" s="183"/>
      <c r="O60" s="54"/>
      <c r="P60" s="183"/>
      <c r="Q60" s="54"/>
      <c r="R60" s="183"/>
      <c r="S60" s="54"/>
      <c r="T60" s="183"/>
      <c r="U60" s="54"/>
      <c r="V60" s="183"/>
      <c r="W60" s="54"/>
      <c r="X60" s="183"/>
      <c r="Y60" s="54"/>
      <c r="Z60" s="183"/>
      <c r="AA60" s="54"/>
      <c r="AB60" s="183"/>
      <c r="AC60" s="54"/>
      <c r="AD60" s="183"/>
      <c r="AE60" s="54"/>
      <c r="AF60" s="183"/>
      <c r="AG60" s="54"/>
      <c r="AH60" s="183"/>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6"/>
      <c r="BG60" s="216"/>
      <c r="BH60" s="216"/>
      <c r="BI60" s="216"/>
      <c r="BJ60" s="216"/>
      <c r="BK60" s="216"/>
      <c r="BL60" s="216"/>
      <c r="BM60" s="216"/>
      <c r="BN60" s="216"/>
      <c r="BO60" s="216"/>
      <c r="BP60" s="216"/>
      <c r="BQ60" s="216"/>
      <c r="BR60" s="216"/>
      <c r="BS60" s="216"/>
      <c r="BT60" s="216"/>
      <c r="BU60" s="216"/>
      <c r="BV60" s="216"/>
      <c r="BW60" s="216"/>
      <c r="BX60" s="216"/>
      <c r="BY60" s="216"/>
      <c r="BZ60" s="216"/>
      <c r="CA60" s="216"/>
      <c r="CB60" s="216"/>
      <c r="CC60" s="216"/>
      <c r="CD60" s="216"/>
      <c r="CE60" s="216"/>
      <c r="CF60" s="216"/>
      <c r="CG60" s="216"/>
      <c r="CH60" s="216"/>
      <c r="CI60" s="216"/>
      <c r="CJ60" s="216"/>
      <c r="CK60" s="216"/>
      <c r="CL60" s="216"/>
      <c r="CM60" s="216"/>
      <c r="CN60" s="216"/>
      <c r="CO60" s="216"/>
      <c r="CP60" s="216"/>
      <c r="CQ60" s="216"/>
      <c r="CR60" s="216"/>
      <c r="CS60" s="216"/>
      <c r="CT60" s="216"/>
      <c r="CU60" s="216"/>
      <c r="CV60" s="216"/>
      <c r="CW60" s="216"/>
      <c r="CX60" s="216"/>
      <c r="CY60" s="216"/>
      <c r="CZ60" s="216"/>
      <c r="DA60" s="216"/>
      <c r="DB60" s="216"/>
      <c r="DC60" s="216"/>
      <c r="DD60" s="216"/>
      <c r="DE60" s="216"/>
      <c r="DF60" s="216"/>
      <c r="DG60" s="216"/>
      <c r="DH60" s="216"/>
      <c r="DI60" s="216"/>
      <c r="DJ60" s="216"/>
      <c r="DK60" s="216"/>
      <c r="DL60" s="216"/>
      <c r="DM60" s="216"/>
      <c r="DN60" s="216"/>
    </row>
    <row r="61" spans="1:118" s="131" customFormat="1" ht="25.5" x14ac:dyDescent="0.2">
      <c r="B61" s="252" t="s">
        <v>485</v>
      </c>
      <c r="C61" s="57">
        <f t="shared" si="31"/>
        <v>3181313</v>
      </c>
      <c r="D61" s="183">
        <v>3180312</v>
      </c>
      <c r="E61" s="104"/>
      <c r="F61" s="183">
        <v>1001</v>
      </c>
      <c r="G61" s="54"/>
      <c r="H61" s="183"/>
      <c r="I61" s="54"/>
      <c r="J61" s="183"/>
      <c r="K61" s="54"/>
      <c r="L61" s="183"/>
      <c r="M61" s="54"/>
      <c r="N61" s="183"/>
      <c r="O61" s="54"/>
      <c r="P61" s="183"/>
      <c r="Q61" s="54"/>
      <c r="R61" s="183"/>
      <c r="S61" s="54"/>
      <c r="T61" s="183"/>
      <c r="U61" s="54"/>
      <c r="V61" s="183"/>
      <c r="W61" s="54"/>
      <c r="X61" s="183"/>
      <c r="Y61" s="54"/>
      <c r="Z61" s="183"/>
      <c r="AA61" s="54"/>
      <c r="AB61" s="183"/>
      <c r="AC61" s="54"/>
      <c r="AD61" s="183"/>
      <c r="AE61" s="54"/>
      <c r="AF61" s="183"/>
      <c r="AG61" s="54"/>
      <c r="AH61" s="183"/>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c r="BI61" s="216"/>
      <c r="BJ61" s="216"/>
      <c r="BK61" s="216"/>
      <c r="BL61" s="216"/>
      <c r="BM61" s="216"/>
      <c r="BN61" s="216"/>
      <c r="BO61" s="216"/>
      <c r="BP61" s="216"/>
      <c r="BQ61" s="216"/>
      <c r="BR61" s="216"/>
      <c r="BS61" s="216"/>
      <c r="BT61" s="216"/>
      <c r="BU61" s="216"/>
      <c r="BV61" s="216"/>
      <c r="BW61" s="216"/>
      <c r="BX61" s="216"/>
      <c r="BY61" s="216"/>
      <c r="BZ61" s="216"/>
      <c r="CA61" s="216"/>
      <c r="CB61" s="216"/>
      <c r="CC61" s="216"/>
      <c r="CD61" s="216"/>
      <c r="CE61" s="216"/>
      <c r="CF61" s="216"/>
      <c r="CG61" s="216"/>
      <c r="CH61" s="216"/>
      <c r="CI61" s="216"/>
      <c r="CJ61" s="216"/>
      <c r="CK61" s="216"/>
      <c r="CL61" s="216"/>
      <c r="CM61" s="216"/>
      <c r="CN61" s="216"/>
      <c r="CO61" s="216"/>
      <c r="CP61" s="216"/>
      <c r="CQ61" s="216"/>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row>
    <row r="62" spans="1:118" s="131" customFormat="1" ht="12.75" customHeight="1" x14ac:dyDescent="0.2">
      <c r="B62" s="252" t="s">
        <v>486</v>
      </c>
      <c r="C62" s="57">
        <f t="shared" si="31"/>
        <v>10261297</v>
      </c>
      <c r="D62" s="182">
        <v>10246042</v>
      </c>
      <c r="E62" s="53"/>
      <c r="F62" s="183">
        <v>15255</v>
      </c>
      <c r="G62" s="54"/>
      <c r="H62" s="183"/>
      <c r="I62" s="54"/>
      <c r="J62" s="183"/>
      <c r="K62" s="54"/>
      <c r="L62" s="183"/>
      <c r="M62" s="54"/>
      <c r="N62" s="183"/>
      <c r="O62" s="54"/>
      <c r="P62" s="183"/>
      <c r="Q62" s="54"/>
      <c r="R62" s="183"/>
      <c r="S62" s="54"/>
      <c r="T62" s="183"/>
      <c r="U62" s="54"/>
      <c r="V62" s="183"/>
      <c r="W62" s="54"/>
      <c r="X62" s="183"/>
      <c r="Y62" s="54"/>
      <c r="Z62" s="183"/>
      <c r="AA62" s="54"/>
      <c r="AB62" s="183"/>
      <c r="AC62" s="54"/>
      <c r="AD62" s="183"/>
      <c r="AE62" s="54"/>
      <c r="AF62" s="183"/>
      <c r="AG62" s="54"/>
      <c r="AH62" s="183"/>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c r="BM62" s="216"/>
      <c r="BN62" s="216"/>
      <c r="BO62" s="216"/>
      <c r="BP62" s="216"/>
      <c r="BQ62" s="216"/>
      <c r="BR62" s="216"/>
      <c r="BS62" s="216"/>
      <c r="BT62" s="216"/>
      <c r="BU62" s="216"/>
      <c r="BV62" s="216"/>
      <c r="BW62" s="216"/>
      <c r="BX62" s="216"/>
      <c r="BY62" s="216"/>
      <c r="BZ62" s="216"/>
      <c r="CA62" s="216"/>
      <c r="CB62" s="216"/>
      <c r="CC62" s="216"/>
      <c r="CD62" s="216"/>
      <c r="CE62" s="216"/>
      <c r="CF62" s="216"/>
      <c r="CG62" s="216"/>
      <c r="CH62" s="216"/>
      <c r="CI62" s="216"/>
      <c r="CJ62" s="216"/>
      <c r="CK62" s="216"/>
      <c r="CL62" s="216"/>
      <c r="CM62" s="216"/>
      <c r="CN62" s="216"/>
      <c r="CO62" s="216"/>
      <c r="CP62" s="216"/>
      <c r="CQ62" s="216"/>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row>
    <row r="63" spans="1:118" s="131" customFormat="1" ht="12.75" customHeight="1" x14ac:dyDescent="0.2">
      <c r="B63" s="264" t="s">
        <v>487</v>
      </c>
      <c r="C63" s="57"/>
      <c r="D63" s="182"/>
      <c r="E63" s="53"/>
      <c r="F63" s="183"/>
      <c r="G63" s="54"/>
      <c r="H63" s="183"/>
      <c r="I63" s="54"/>
      <c r="J63" s="183"/>
      <c r="K63" s="54"/>
      <c r="L63" s="183"/>
      <c r="M63" s="54"/>
      <c r="N63" s="183"/>
      <c r="O63" s="54"/>
      <c r="P63" s="183"/>
      <c r="Q63" s="54"/>
      <c r="R63" s="183"/>
      <c r="S63" s="54"/>
      <c r="T63" s="183"/>
      <c r="U63" s="54"/>
      <c r="V63" s="183"/>
      <c r="W63" s="54"/>
      <c r="X63" s="183"/>
      <c r="Y63" s="54"/>
      <c r="Z63" s="183"/>
      <c r="AA63" s="54"/>
      <c r="AB63" s="183"/>
      <c r="AC63" s="54"/>
      <c r="AD63" s="183"/>
      <c r="AE63" s="54"/>
      <c r="AF63" s="183"/>
      <c r="AG63" s="54"/>
      <c r="AH63" s="183"/>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6"/>
      <c r="BR63" s="216"/>
      <c r="BS63" s="216"/>
      <c r="BT63" s="216"/>
      <c r="BU63" s="216"/>
      <c r="BV63" s="216"/>
      <c r="BW63" s="216"/>
      <c r="BX63" s="216"/>
      <c r="BY63" s="216"/>
      <c r="BZ63" s="216"/>
      <c r="CA63" s="216"/>
      <c r="CB63" s="216"/>
      <c r="CC63" s="216"/>
      <c r="CD63" s="216"/>
      <c r="CE63" s="216"/>
      <c r="CF63" s="216"/>
      <c r="CG63" s="216"/>
      <c r="CH63" s="216"/>
      <c r="CI63" s="216"/>
      <c r="CJ63" s="216"/>
      <c r="CK63" s="216"/>
      <c r="CL63" s="216"/>
      <c r="CM63" s="216"/>
      <c r="CN63" s="216"/>
      <c r="CO63" s="216"/>
      <c r="CP63" s="216"/>
      <c r="CQ63" s="216"/>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row>
    <row r="64" spans="1:118" s="131" customFormat="1" ht="12.75" customHeight="1" x14ac:dyDescent="0.2">
      <c r="B64" s="252" t="s">
        <v>488</v>
      </c>
      <c r="C64" s="57">
        <f t="shared" si="31"/>
        <v>6316138</v>
      </c>
      <c r="D64" s="183">
        <v>6311944</v>
      </c>
      <c r="E64" s="104"/>
      <c r="F64" s="183">
        <v>4194</v>
      </c>
      <c r="G64" s="54"/>
      <c r="H64" s="183"/>
      <c r="I64" s="54"/>
      <c r="J64" s="183"/>
      <c r="K64" s="54"/>
      <c r="L64" s="183"/>
      <c r="M64" s="54"/>
      <c r="N64" s="183"/>
      <c r="O64" s="54"/>
      <c r="P64" s="183"/>
      <c r="Q64" s="54"/>
      <c r="R64" s="183"/>
      <c r="S64" s="54"/>
      <c r="T64" s="183"/>
      <c r="U64" s="54"/>
      <c r="V64" s="183"/>
      <c r="W64" s="54"/>
      <c r="X64" s="183"/>
      <c r="Y64" s="54"/>
      <c r="Z64" s="183"/>
      <c r="AA64" s="54"/>
      <c r="AB64" s="183"/>
      <c r="AC64" s="54"/>
      <c r="AD64" s="183"/>
      <c r="AE64" s="54"/>
      <c r="AF64" s="183"/>
      <c r="AG64" s="54"/>
      <c r="AH64" s="183"/>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6"/>
      <c r="BR64" s="216"/>
      <c r="BS64" s="216"/>
      <c r="BT64" s="216"/>
      <c r="BU64" s="216"/>
      <c r="BV64" s="216"/>
      <c r="BW64" s="216"/>
      <c r="BX64" s="216"/>
      <c r="BY64" s="216"/>
      <c r="BZ64" s="216"/>
      <c r="CA64" s="216"/>
      <c r="CB64" s="216"/>
      <c r="CC64" s="216"/>
      <c r="CD64" s="216"/>
      <c r="CE64" s="216"/>
      <c r="CF64" s="216"/>
      <c r="CG64" s="216"/>
      <c r="CH64" s="216"/>
      <c r="CI64" s="216"/>
      <c r="CJ64" s="216"/>
      <c r="CK64" s="216"/>
      <c r="CL64" s="216"/>
      <c r="CM64" s="216"/>
      <c r="CN64" s="216"/>
      <c r="CO64" s="216"/>
      <c r="CP64" s="216"/>
      <c r="CQ64" s="216"/>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row>
    <row r="65" spans="1:118" s="131" customFormat="1" ht="12.75" customHeight="1" x14ac:dyDescent="0.2">
      <c r="B65" s="252" t="s">
        <v>489</v>
      </c>
      <c r="C65" s="57">
        <f t="shared" si="31"/>
        <v>705588</v>
      </c>
      <c r="D65" s="183">
        <v>705540</v>
      </c>
      <c r="E65" s="53"/>
      <c r="F65" s="183">
        <v>48</v>
      </c>
      <c r="G65" s="54"/>
      <c r="H65" s="183"/>
      <c r="I65" s="54"/>
      <c r="J65" s="183"/>
      <c r="K65" s="54"/>
      <c r="L65" s="183"/>
      <c r="M65" s="54"/>
      <c r="N65" s="183"/>
      <c r="O65" s="54"/>
      <c r="P65" s="183"/>
      <c r="Q65" s="54"/>
      <c r="R65" s="183"/>
      <c r="S65" s="54"/>
      <c r="T65" s="183"/>
      <c r="U65" s="54"/>
      <c r="V65" s="183"/>
      <c r="W65" s="54"/>
      <c r="X65" s="183"/>
      <c r="Y65" s="54"/>
      <c r="Z65" s="183"/>
      <c r="AA65" s="54"/>
      <c r="AB65" s="183"/>
      <c r="AC65" s="54"/>
      <c r="AD65" s="183"/>
      <c r="AE65" s="54"/>
      <c r="AF65" s="183"/>
      <c r="AG65" s="54"/>
      <c r="AH65" s="183"/>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6"/>
      <c r="BR65" s="216"/>
      <c r="BS65" s="216"/>
      <c r="BT65" s="216"/>
      <c r="BU65" s="216"/>
      <c r="BV65" s="216"/>
      <c r="BW65" s="216"/>
      <c r="BX65" s="216"/>
      <c r="BY65" s="216"/>
      <c r="BZ65" s="216"/>
      <c r="CA65" s="216"/>
      <c r="CB65" s="216"/>
      <c r="CC65" s="216"/>
      <c r="CD65" s="216"/>
      <c r="CE65" s="216"/>
      <c r="CF65" s="216"/>
      <c r="CG65" s="216"/>
      <c r="CH65" s="216"/>
      <c r="CI65" s="216"/>
      <c r="CJ65" s="216"/>
      <c r="CK65" s="216"/>
      <c r="CL65" s="216"/>
      <c r="CM65" s="216"/>
      <c r="CN65" s="216"/>
      <c r="CO65" s="216"/>
      <c r="CP65" s="216"/>
      <c r="CQ65" s="216"/>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row>
    <row r="66" spans="1:118" s="131" customFormat="1" ht="12.75" customHeight="1" x14ac:dyDescent="0.2">
      <c r="B66" s="252" t="s">
        <v>490</v>
      </c>
      <c r="C66" s="57">
        <f t="shared" si="31"/>
        <v>3147256</v>
      </c>
      <c r="D66" s="183">
        <v>3133629</v>
      </c>
      <c r="E66" s="53"/>
      <c r="F66" s="183">
        <v>13627</v>
      </c>
      <c r="G66" s="54"/>
      <c r="H66" s="183"/>
      <c r="I66" s="54"/>
      <c r="J66" s="183"/>
      <c r="K66" s="54"/>
      <c r="L66" s="183"/>
      <c r="M66" s="54"/>
      <c r="N66" s="183"/>
      <c r="O66" s="54"/>
      <c r="P66" s="183"/>
      <c r="Q66" s="54"/>
      <c r="R66" s="183"/>
      <c r="S66" s="54"/>
      <c r="T66" s="183"/>
      <c r="U66" s="54"/>
      <c r="V66" s="183"/>
      <c r="W66" s="54"/>
      <c r="X66" s="183"/>
      <c r="Y66" s="54"/>
      <c r="Z66" s="183"/>
      <c r="AA66" s="54"/>
      <c r="AB66" s="183"/>
      <c r="AC66" s="54"/>
      <c r="AD66" s="183"/>
      <c r="AE66" s="54"/>
      <c r="AF66" s="183"/>
      <c r="AG66" s="54"/>
      <c r="AH66" s="183"/>
      <c r="AI66" s="216"/>
      <c r="AJ66" s="216"/>
      <c r="AK66" s="216"/>
      <c r="AL66" s="216"/>
      <c r="AM66" s="216"/>
      <c r="AN66" s="216"/>
      <c r="AO66" s="216"/>
      <c r="AP66" s="216"/>
      <c r="AQ66" s="216"/>
      <c r="AR66" s="216"/>
      <c r="AS66" s="216"/>
      <c r="AT66" s="216"/>
      <c r="AU66" s="216"/>
      <c r="AV66" s="216"/>
      <c r="AW66" s="216"/>
      <c r="AX66" s="216"/>
      <c r="AY66" s="216"/>
      <c r="AZ66" s="216"/>
      <c r="BA66" s="216"/>
      <c r="BB66" s="216"/>
      <c r="BC66" s="216"/>
      <c r="BD66" s="216"/>
      <c r="BE66" s="216"/>
      <c r="BF66" s="216"/>
      <c r="BG66" s="216"/>
      <c r="BH66" s="216"/>
      <c r="BI66" s="216"/>
      <c r="BJ66" s="216"/>
      <c r="BK66" s="216"/>
      <c r="BL66" s="216"/>
      <c r="BM66" s="216"/>
      <c r="BN66" s="216"/>
      <c r="BO66" s="216"/>
      <c r="BP66" s="216"/>
      <c r="BQ66" s="216"/>
      <c r="BR66" s="216"/>
      <c r="BS66" s="216"/>
      <c r="BT66" s="216"/>
      <c r="BU66" s="216"/>
      <c r="BV66" s="216"/>
      <c r="BW66" s="216"/>
      <c r="BX66" s="216"/>
      <c r="BY66" s="216"/>
      <c r="BZ66" s="216"/>
      <c r="CA66" s="216"/>
      <c r="CB66" s="216"/>
      <c r="CC66" s="216"/>
      <c r="CD66" s="216"/>
      <c r="CE66" s="216"/>
      <c r="CF66" s="216"/>
      <c r="CG66" s="216"/>
      <c r="CH66" s="216"/>
      <c r="CI66" s="216"/>
      <c r="CJ66" s="216"/>
      <c r="CK66" s="216"/>
      <c r="CL66" s="216"/>
      <c r="CM66" s="216"/>
      <c r="CN66" s="216"/>
      <c r="CO66" s="216"/>
      <c r="CP66" s="216"/>
      <c r="CQ66" s="216"/>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row>
    <row r="67" spans="1:118" s="131" customFormat="1" ht="12.75" customHeight="1" x14ac:dyDescent="0.2">
      <c r="B67" s="264" t="s">
        <v>491</v>
      </c>
      <c r="C67" s="57"/>
      <c r="D67" s="183"/>
      <c r="E67" s="104"/>
      <c r="F67" s="183"/>
      <c r="G67" s="54"/>
      <c r="H67" s="183"/>
      <c r="I67" s="54"/>
      <c r="J67" s="183"/>
      <c r="K67" s="54"/>
      <c r="L67" s="183"/>
      <c r="M67" s="54"/>
      <c r="N67" s="183"/>
      <c r="O67" s="54"/>
      <c r="P67" s="183"/>
      <c r="Q67" s="54"/>
      <c r="R67" s="183"/>
      <c r="S67" s="54"/>
      <c r="T67" s="183"/>
      <c r="U67" s="54"/>
      <c r="V67" s="183"/>
      <c r="W67" s="54"/>
      <c r="X67" s="183"/>
      <c r="Y67" s="54"/>
      <c r="Z67" s="183"/>
      <c r="AA67" s="54"/>
      <c r="AB67" s="183"/>
      <c r="AC67" s="54"/>
      <c r="AD67" s="183"/>
      <c r="AE67" s="54"/>
      <c r="AF67" s="183"/>
      <c r="AG67" s="54"/>
      <c r="AH67" s="183"/>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c r="BM67" s="216"/>
      <c r="BN67" s="216"/>
      <c r="BO67" s="216"/>
      <c r="BP67" s="216"/>
      <c r="BQ67" s="216"/>
      <c r="BR67" s="216"/>
      <c r="BS67" s="216"/>
      <c r="BT67" s="216"/>
      <c r="BU67" s="216"/>
      <c r="BV67" s="216"/>
      <c r="BW67" s="216"/>
      <c r="BX67" s="216"/>
      <c r="BY67" s="216"/>
      <c r="BZ67" s="216"/>
      <c r="CA67" s="216"/>
      <c r="CB67" s="216"/>
      <c r="CC67" s="216"/>
      <c r="CD67" s="216"/>
      <c r="CE67" s="216"/>
      <c r="CF67" s="216"/>
      <c r="CG67" s="216"/>
      <c r="CH67" s="216"/>
      <c r="CI67" s="216"/>
      <c r="CJ67" s="216"/>
      <c r="CK67" s="216"/>
      <c r="CL67" s="216"/>
      <c r="CM67" s="216"/>
      <c r="CN67" s="216"/>
      <c r="CO67" s="216"/>
      <c r="CP67" s="216"/>
      <c r="CQ67" s="216"/>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row>
    <row r="68" spans="1:118" s="131" customFormat="1" ht="25.5" x14ac:dyDescent="0.2">
      <c r="B68" s="252" t="s">
        <v>492</v>
      </c>
      <c r="C68" s="57">
        <f t="shared" si="31"/>
        <v>3488816</v>
      </c>
      <c r="D68" s="183">
        <v>3488017</v>
      </c>
      <c r="E68" s="53"/>
      <c r="F68" s="183">
        <v>799</v>
      </c>
      <c r="G68" s="54"/>
      <c r="H68" s="183"/>
      <c r="I68" s="54"/>
      <c r="J68" s="183"/>
      <c r="K68" s="54"/>
      <c r="L68" s="183"/>
      <c r="M68" s="54"/>
      <c r="N68" s="183"/>
      <c r="O68" s="54"/>
      <c r="P68" s="183"/>
      <c r="Q68" s="54"/>
      <c r="R68" s="183"/>
      <c r="S68" s="54"/>
      <c r="T68" s="183"/>
      <c r="U68" s="54"/>
      <c r="V68" s="183"/>
      <c r="W68" s="54"/>
      <c r="X68" s="183"/>
      <c r="Y68" s="54"/>
      <c r="Z68" s="183"/>
      <c r="AA68" s="54"/>
      <c r="AB68" s="183"/>
      <c r="AC68" s="54"/>
      <c r="AD68" s="183"/>
      <c r="AE68" s="54"/>
      <c r="AF68" s="183"/>
      <c r="AG68" s="54"/>
      <c r="AH68" s="183"/>
      <c r="AI68" s="216"/>
      <c r="AJ68" s="216"/>
      <c r="AK68" s="216"/>
      <c r="AL68" s="216"/>
      <c r="AM68" s="216"/>
      <c r="AN68" s="216"/>
      <c r="AO68" s="216"/>
      <c r="AP68" s="216"/>
      <c r="AQ68" s="216"/>
      <c r="AR68" s="216"/>
      <c r="AS68" s="216"/>
      <c r="AT68" s="216"/>
      <c r="AU68" s="216"/>
      <c r="AV68" s="216"/>
      <c r="AW68" s="216"/>
      <c r="AX68" s="216"/>
      <c r="AY68" s="216"/>
      <c r="AZ68" s="216"/>
      <c r="BA68" s="216"/>
      <c r="BB68" s="216"/>
      <c r="BC68" s="216"/>
      <c r="BD68" s="216"/>
      <c r="BE68" s="216"/>
      <c r="BF68" s="216"/>
      <c r="BG68" s="216"/>
      <c r="BH68" s="216"/>
      <c r="BI68" s="216"/>
      <c r="BJ68" s="216"/>
      <c r="BK68" s="216"/>
      <c r="BL68" s="216"/>
      <c r="BM68" s="216"/>
      <c r="BN68" s="216"/>
      <c r="BO68" s="216"/>
      <c r="BP68" s="216"/>
      <c r="BQ68" s="216"/>
      <c r="BR68" s="216"/>
      <c r="BS68" s="216"/>
      <c r="BT68" s="216"/>
      <c r="BU68" s="216"/>
      <c r="BV68" s="216"/>
      <c r="BW68" s="216"/>
      <c r="BX68" s="216"/>
      <c r="BY68" s="216"/>
      <c r="BZ68" s="216"/>
      <c r="CA68" s="216"/>
      <c r="CB68" s="216"/>
      <c r="CC68" s="216"/>
      <c r="CD68" s="216"/>
      <c r="CE68" s="216"/>
      <c r="CF68" s="216"/>
      <c r="CG68" s="216"/>
      <c r="CH68" s="216"/>
      <c r="CI68" s="216"/>
      <c r="CJ68" s="216"/>
      <c r="CK68" s="216"/>
      <c r="CL68" s="216"/>
      <c r="CM68" s="216"/>
      <c r="CN68" s="216"/>
      <c r="CO68" s="216"/>
      <c r="CP68" s="216"/>
      <c r="CQ68" s="216"/>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row>
    <row r="69" spans="1:118" s="131" customFormat="1" x14ac:dyDescent="0.2">
      <c r="B69" s="268" t="s">
        <v>493</v>
      </c>
      <c r="C69" s="57">
        <f t="shared" si="31"/>
        <v>523640</v>
      </c>
      <c r="D69" s="183">
        <v>523520</v>
      </c>
      <c r="E69" s="53"/>
      <c r="F69" s="183">
        <v>120</v>
      </c>
      <c r="G69" s="54"/>
      <c r="H69" s="183"/>
      <c r="I69" s="54"/>
      <c r="J69" s="183"/>
      <c r="K69" s="54"/>
      <c r="L69" s="183"/>
      <c r="M69" s="54"/>
      <c r="N69" s="183"/>
      <c r="O69" s="54"/>
      <c r="P69" s="183"/>
      <c r="Q69" s="54"/>
      <c r="R69" s="183"/>
      <c r="S69" s="54"/>
      <c r="T69" s="183"/>
      <c r="U69" s="54"/>
      <c r="V69" s="183"/>
      <c r="W69" s="54"/>
      <c r="X69" s="183"/>
      <c r="Y69" s="54"/>
      <c r="Z69" s="183"/>
      <c r="AA69" s="54"/>
      <c r="AB69" s="183"/>
      <c r="AC69" s="54"/>
      <c r="AD69" s="183"/>
      <c r="AE69" s="54"/>
      <c r="AF69" s="183"/>
      <c r="AG69" s="54"/>
      <c r="AH69" s="183"/>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c r="BI69" s="216"/>
      <c r="BJ69" s="216"/>
      <c r="BK69" s="216"/>
      <c r="BL69" s="216"/>
      <c r="BM69" s="216"/>
      <c r="BN69" s="216"/>
      <c r="BO69" s="216"/>
      <c r="BP69" s="216"/>
      <c r="BQ69" s="216"/>
      <c r="BR69" s="216"/>
      <c r="BS69" s="216"/>
      <c r="BT69" s="216"/>
      <c r="BU69" s="216"/>
      <c r="BV69" s="216"/>
      <c r="BW69" s="216"/>
      <c r="BX69" s="216"/>
      <c r="BY69" s="216"/>
      <c r="BZ69" s="216"/>
      <c r="CA69" s="216"/>
      <c r="CB69" s="216"/>
      <c r="CC69" s="216"/>
      <c r="CD69" s="216"/>
      <c r="CE69" s="216"/>
      <c r="CF69" s="216"/>
      <c r="CG69" s="216"/>
      <c r="CH69" s="216"/>
      <c r="CI69" s="216"/>
      <c r="CJ69" s="216"/>
      <c r="CK69" s="216"/>
      <c r="CL69" s="216"/>
      <c r="CM69" s="216"/>
      <c r="CN69" s="216"/>
      <c r="CO69" s="216"/>
      <c r="CP69" s="216"/>
      <c r="CQ69" s="216"/>
      <c r="CR69" s="216"/>
      <c r="CS69" s="216"/>
      <c r="CT69" s="216"/>
      <c r="CU69" s="216"/>
      <c r="CV69" s="216"/>
      <c r="CW69" s="216"/>
      <c r="CX69" s="216"/>
      <c r="CY69" s="216"/>
      <c r="CZ69" s="216"/>
      <c r="DA69" s="216"/>
      <c r="DB69" s="216"/>
      <c r="DC69" s="216"/>
      <c r="DD69" s="216"/>
      <c r="DE69" s="216"/>
      <c r="DF69" s="216"/>
      <c r="DG69" s="216"/>
      <c r="DH69" s="216"/>
      <c r="DI69" s="216"/>
      <c r="DJ69" s="216"/>
      <c r="DK69" s="216"/>
      <c r="DL69" s="216"/>
      <c r="DM69" s="216"/>
      <c r="DN69" s="216"/>
    </row>
    <row r="70" spans="1:118" s="131" customFormat="1" ht="25.5" x14ac:dyDescent="0.2">
      <c r="B70" s="268" t="s">
        <v>494</v>
      </c>
      <c r="C70" s="57">
        <f t="shared" si="31"/>
        <v>3336712</v>
      </c>
      <c r="D70" s="183">
        <v>3302436</v>
      </c>
      <c r="E70" s="104"/>
      <c r="F70" s="183">
        <v>34276</v>
      </c>
      <c r="G70" s="54"/>
      <c r="H70" s="183"/>
      <c r="I70" s="54"/>
      <c r="J70" s="183"/>
      <c r="K70" s="54"/>
      <c r="L70" s="183"/>
      <c r="M70" s="54"/>
      <c r="N70" s="183"/>
      <c r="O70" s="54"/>
      <c r="P70" s="183"/>
      <c r="Q70" s="54"/>
      <c r="R70" s="183"/>
      <c r="S70" s="54"/>
      <c r="T70" s="183"/>
      <c r="U70" s="54"/>
      <c r="V70" s="183"/>
      <c r="W70" s="54"/>
      <c r="X70" s="183"/>
      <c r="Y70" s="54"/>
      <c r="Z70" s="183"/>
      <c r="AA70" s="54"/>
      <c r="AB70" s="183"/>
      <c r="AC70" s="54"/>
      <c r="AD70" s="183"/>
      <c r="AE70" s="54"/>
      <c r="AF70" s="183"/>
      <c r="AG70" s="54"/>
      <c r="AH70" s="183"/>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6"/>
      <c r="BR70" s="216"/>
      <c r="BS70" s="216"/>
      <c r="BT70" s="216"/>
      <c r="BU70" s="216"/>
      <c r="BV70" s="216"/>
      <c r="BW70" s="216"/>
      <c r="BX70" s="216"/>
      <c r="BY70" s="216"/>
      <c r="BZ70" s="216"/>
      <c r="CA70" s="216"/>
      <c r="CB70" s="216"/>
      <c r="CC70" s="216"/>
      <c r="CD70" s="216"/>
      <c r="CE70" s="216"/>
      <c r="CF70" s="216"/>
      <c r="CG70" s="216"/>
      <c r="CH70" s="216"/>
      <c r="CI70" s="216"/>
      <c r="CJ70" s="216"/>
      <c r="CK70" s="216"/>
      <c r="CL70" s="216"/>
      <c r="CM70" s="216"/>
      <c r="CN70" s="216"/>
      <c r="CO70" s="216"/>
      <c r="CP70" s="216"/>
      <c r="CQ70" s="216"/>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row>
    <row r="71" spans="1:118" s="131" customFormat="1" x14ac:dyDescent="0.2">
      <c r="B71" s="265" t="s">
        <v>495</v>
      </c>
      <c r="C71" s="57"/>
      <c r="D71" s="183"/>
      <c r="E71" s="53"/>
      <c r="F71" s="183"/>
      <c r="G71" s="54"/>
      <c r="H71" s="183"/>
      <c r="I71" s="54"/>
      <c r="J71" s="183"/>
      <c r="K71" s="54"/>
      <c r="L71" s="183"/>
      <c r="M71" s="54"/>
      <c r="N71" s="183"/>
      <c r="O71" s="54"/>
      <c r="P71" s="183"/>
      <c r="Q71" s="54"/>
      <c r="R71" s="183"/>
      <c r="S71" s="54"/>
      <c r="T71" s="183"/>
      <c r="U71" s="54"/>
      <c r="V71" s="183"/>
      <c r="W71" s="54"/>
      <c r="X71" s="183"/>
      <c r="Y71" s="54"/>
      <c r="Z71" s="183"/>
      <c r="AA71" s="54"/>
      <c r="AB71" s="183"/>
      <c r="AC71" s="54"/>
      <c r="AD71" s="183"/>
      <c r="AE71" s="54"/>
      <c r="AF71" s="183"/>
      <c r="AG71" s="54"/>
      <c r="AH71" s="183"/>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6"/>
      <c r="BR71" s="216"/>
      <c r="BS71" s="216"/>
      <c r="BT71" s="216"/>
      <c r="BU71" s="216"/>
      <c r="BV71" s="216"/>
      <c r="BW71" s="216"/>
      <c r="BX71" s="216"/>
      <c r="BY71" s="216"/>
      <c r="BZ71" s="216"/>
      <c r="CA71" s="216"/>
      <c r="CB71" s="216"/>
      <c r="CC71" s="216"/>
      <c r="CD71" s="216"/>
      <c r="CE71" s="216"/>
      <c r="CF71" s="216"/>
      <c r="CG71" s="216"/>
      <c r="CH71" s="216"/>
      <c r="CI71" s="216"/>
      <c r="CJ71" s="216"/>
      <c r="CK71" s="216"/>
      <c r="CL71" s="216"/>
      <c r="CM71" s="216"/>
      <c r="CN71" s="216"/>
      <c r="CO71" s="216"/>
      <c r="CP71" s="216"/>
      <c r="CQ71" s="216"/>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row>
    <row r="72" spans="1:118" s="131" customFormat="1" x14ac:dyDescent="0.2">
      <c r="B72" s="268" t="s">
        <v>496</v>
      </c>
      <c r="C72" s="57">
        <f t="shared" si="31"/>
        <v>6062022</v>
      </c>
      <c r="D72" s="183">
        <v>6049409</v>
      </c>
      <c r="E72" s="53"/>
      <c r="F72" s="183">
        <v>12613</v>
      </c>
      <c r="G72" s="54"/>
      <c r="H72" s="183"/>
      <c r="I72" s="54"/>
      <c r="J72" s="183"/>
      <c r="K72" s="54"/>
      <c r="L72" s="183"/>
      <c r="M72" s="54"/>
      <c r="N72" s="183"/>
      <c r="O72" s="54"/>
      <c r="P72" s="183"/>
      <c r="Q72" s="54"/>
      <c r="R72" s="183"/>
      <c r="S72" s="54"/>
      <c r="T72" s="183"/>
      <c r="U72" s="54"/>
      <c r="V72" s="183"/>
      <c r="W72" s="54"/>
      <c r="X72" s="183"/>
      <c r="Y72" s="54"/>
      <c r="Z72" s="183"/>
      <c r="AA72" s="54"/>
      <c r="AB72" s="183"/>
      <c r="AC72" s="54"/>
      <c r="AD72" s="183"/>
      <c r="AE72" s="54"/>
      <c r="AF72" s="183"/>
      <c r="AG72" s="54"/>
      <c r="AH72" s="183"/>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s="216"/>
      <c r="BN72" s="216"/>
      <c r="BO72" s="216"/>
      <c r="BP72" s="216"/>
      <c r="BQ72" s="216"/>
      <c r="BR72" s="216"/>
      <c r="BS72" s="216"/>
      <c r="BT72" s="216"/>
      <c r="BU72" s="216"/>
      <c r="BV72" s="216"/>
      <c r="BW72" s="216"/>
      <c r="BX72" s="216"/>
      <c r="BY72" s="216"/>
      <c r="BZ72" s="216"/>
      <c r="CA72" s="216"/>
      <c r="CB72" s="216"/>
      <c r="CC72" s="216"/>
      <c r="CD72" s="216"/>
      <c r="CE72" s="216"/>
      <c r="CF72" s="216"/>
      <c r="CG72" s="216"/>
      <c r="CH72" s="216"/>
      <c r="CI72" s="216"/>
      <c r="CJ72" s="216"/>
      <c r="CK72" s="216"/>
      <c r="CL72" s="216"/>
      <c r="CM72" s="216"/>
      <c r="CN72" s="216"/>
      <c r="CO72" s="216"/>
      <c r="CP72" s="216"/>
      <c r="CQ72" s="216"/>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row>
    <row r="73" spans="1:118" s="131" customFormat="1" ht="25.5" x14ac:dyDescent="0.2">
      <c r="B73" s="268" t="s">
        <v>497</v>
      </c>
      <c r="C73" s="57">
        <f t="shared" si="31"/>
        <v>149070</v>
      </c>
      <c r="D73" s="183">
        <v>149068</v>
      </c>
      <c r="E73" s="104"/>
      <c r="F73" s="183">
        <v>2</v>
      </c>
      <c r="G73" s="54"/>
      <c r="H73" s="183"/>
      <c r="I73" s="54"/>
      <c r="J73" s="183"/>
      <c r="K73" s="54"/>
      <c r="L73" s="183"/>
      <c r="M73" s="54"/>
      <c r="N73" s="183"/>
      <c r="O73" s="54"/>
      <c r="P73" s="183"/>
      <c r="Q73" s="54"/>
      <c r="R73" s="183"/>
      <c r="S73" s="54"/>
      <c r="T73" s="183"/>
      <c r="U73" s="54"/>
      <c r="V73" s="183"/>
      <c r="W73" s="54"/>
      <c r="X73" s="183"/>
      <c r="Y73" s="54"/>
      <c r="Z73" s="183"/>
      <c r="AA73" s="54"/>
      <c r="AB73" s="183"/>
      <c r="AC73" s="54"/>
      <c r="AD73" s="183"/>
      <c r="AE73" s="54"/>
      <c r="AF73" s="183"/>
      <c r="AG73" s="54"/>
      <c r="AH73" s="183"/>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s="216"/>
      <c r="BN73" s="216"/>
      <c r="BO73" s="216"/>
      <c r="BP73" s="216"/>
      <c r="BQ73" s="216"/>
      <c r="BR73" s="216"/>
      <c r="BS73" s="216"/>
      <c r="BT73" s="216"/>
      <c r="BU73" s="216"/>
      <c r="BV73" s="216"/>
      <c r="BW73" s="216"/>
      <c r="BX73" s="216"/>
      <c r="BY73" s="216"/>
      <c r="BZ73" s="216"/>
      <c r="CA73" s="216"/>
      <c r="CB73" s="216"/>
      <c r="CC73" s="216"/>
      <c r="CD73" s="216"/>
      <c r="CE73" s="216"/>
      <c r="CF73" s="216"/>
      <c r="CG73" s="216"/>
      <c r="CH73" s="216"/>
      <c r="CI73" s="216"/>
      <c r="CJ73" s="216"/>
      <c r="CK73" s="216"/>
      <c r="CL73" s="216"/>
      <c r="CM73" s="216"/>
      <c r="CN73" s="216"/>
      <c r="CO73" s="216"/>
      <c r="CP73" s="216"/>
      <c r="CQ73" s="216"/>
      <c r="CR73" s="216"/>
      <c r="CS73" s="216"/>
      <c r="CT73" s="216"/>
      <c r="CU73" s="216"/>
      <c r="CV73" s="216"/>
      <c r="CW73" s="216"/>
      <c r="CX73" s="216"/>
      <c r="CY73" s="216"/>
      <c r="CZ73" s="216"/>
      <c r="DA73" s="216"/>
      <c r="DB73" s="216"/>
      <c r="DC73" s="216"/>
      <c r="DD73" s="216"/>
      <c r="DE73" s="216"/>
      <c r="DF73" s="216"/>
      <c r="DG73" s="216"/>
      <c r="DH73" s="216"/>
      <c r="DI73" s="216"/>
      <c r="DJ73" s="216"/>
      <c r="DK73" s="216"/>
      <c r="DL73" s="216"/>
      <c r="DM73" s="216"/>
      <c r="DN73" s="216"/>
    </row>
    <row r="74" spans="1:118" s="131" customFormat="1" x14ac:dyDescent="0.2">
      <c r="B74" s="268" t="s">
        <v>498</v>
      </c>
      <c r="C74" s="57">
        <f t="shared" si="31"/>
        <v>49747</v>
      </c>
      <c r="D74" s="183">
        <v>49745</v>
      </c>
      <c r="E74" s="53"/>
      <c r="F74" s="183">
        <v>2</v>
      </c>
      <c r="G74" s="54"/>
      <c r="H74" s="183"/>
      <c r="I74" s="54"/>
      <c r="J74" s="183"/>
      <c r="K74" s="54"/>
      <c r="L74" s="183"/>
      <c r="M74" s="54"/>
      <c r="N74" s="183"/>
      <c r="O74" s="54"/>
      <c r="P74" s="183"/>
      <c r="Q74" s="54"/>
      <c r="R74" s="183"/>
      <c r="S74" s="54"/>
      <c r="T74" s="183"/>
      <c r="U74" s="54"/>
      <c r="V74" s="183"/>
      <c r="W74" s="54"/>
      <c r="X74" s="183"/>
      <c r="Y74" s="54"/>
      <c r="Z74" s="183"/>
      <c r="AA74" s="54"/>
      <c r="AB74" s="183"/>
      <c r="AC74" s="54"/>
      <c r="AD74" s="183"/>
      <c r="AE74" s="54"/>
      <c r="AF74" s="183"/>
      <c r="AG74" s="54"/>
      <c r="AH74" s="183"/>
      <c r="AI74" s="216"/>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c r="BI74" s="216"/>
      <c r="BJ74" s="216"/>
      <c r="BK74" s="216"/>
      <c r="BL74" s="216"/>
      <c r="BM74" s="216"/>
      <c r="BN74" s="216"/>
      <c r="BO74" s="216"/>
      <c r="BP74" s="216"/>
      <c r="BQ74" s="216"/>
      <c r="BR74" s="216"/>
      <c r="BS74" s="216"/>
      <c r="BT74" s="216"/>
      <c r="BU74" s="216"/>
      <c r="BV74" s="216"/>
      <c r="BW74" s="216"/>
      <c r="BX74" s="216"/>
      <c r="BY74" s="216"/>
      <c r="BZ74" s="216"/>
      <c r="CA74" s="216"/>
      <c r="CB74" s="216"/>
      <c r="CC74" s="216"/>
      <c r="CD74" s="216"/>
      <c r="CE74" s="216"/>
      <c r="CF74" s="216"/>
      <c r="CG74" s="216"/>
      <c r="CH74" s="216"/>
      <c r="CI74" s="216"/>
      <c r="CJ74" s="216"/>
      <c r="CK74" s="216"/>
      <c r="CL74" s="216"/>
      <c r="CM74" s="216"/>
      <c r="CN74" s="216"/>
      <c r="CO74" s="216"/>
      <c r="CP74" s="216"/>
      <c r="CQ74" s="216"/>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row>
    <row r="75" spans="1:118" s="179" customFormat="1" x14ac:dyDescent="0.2">
      <c r="A75" s="2"/>
      <c r="B75" s="159" t="s">
        <v>268</v>
      </c>
      <c r="C75" s="127"/>
      <c r="D75" s="183"/>
      <c r="E75" s="53"/>
      <c r="F75" s="183"/>
      <c r="G75" s="54"/>
      <c r="H75" s="183"/>
      <c r="I75" s="54"/>
      <c r="J75" s="183"/>
      <c r="K75" s="54"/>
      <c r="L75" s="183"/>
      <c r="M75" s="54"/>
      <c r="N75" s="183"/>
      <c r="O75" s="54"/>
      <c r="P75" s="183"/>
      <c r="Q75" s="54"/>
      <c r="R75" s="183"/>
      <c r="S75" s="54"/>
      <c r="T75" s="183"/>
      <c r="U75" s="54"/>
      <c r="V75" s="183"/>
      <c r="W75" s="54"/>
      <c r="X75" s="183"/>
      <c r="Y75" s="54"/>
      <c r="Z75" s="183"/>
      <c r="AA75" s="54"/>
      <c r="AB75" s="183"/>
      <c r="AC75" s="54"/>
      <c r="AD75" s="183"/>
      <c r="AE75" s="54"/>
      <c r="AF75" s="183"/>
      <c r="AG75" s="54"/>
      <c r="AH75" s="183"/>
      <c r="AI75" s="54"/>
      <c r="AJ75" s="183"/>
      <c r="AK75" s="54"/>
      <c r="AL75" s="183"/>
      <c r="AM75" s="54"/>
      <c r="AN75" s="183"/>
      <c r="AO75" s="54"/>
      <c r="AP75" s="183"/>
      <c r="AQ75" s="54"/>
      <c r="AR75" s="183"/>
      <c r="AS75" s="54"/>
      <c r="AT75" s="183"/>
      <c r="AU75" s="54"/>
      <c r="AV75" s="183"/>
      <c r="AW75" s="54"/>
      <c r="AX75" s="183"/>
      <c r="AY75" s="54"/>
      <c r="AZ75" s="183"/>
      <c r="BA75" s="54"/>
      <c r="BB75" s="183"/>
      <c r="BC75" s="54"/>
      <c r="BD75" s="183"/>
      <c r="BE75" s="54"/>
      <c r="BF75" s="183"/>
      <c r="BG75" s="54"/>
      <c r="BH75" s="183"/>
      <c r="BI75" s="54"/>
      <c r="BJ75" s="183"/>
      <c r="BK75" s="54"/>
      <c r="BL75" s="183"/>
      <c r="BM75" s="54"/>
      <c r="BN75" s="183"/>
      <c r="BO75" s="54"/>
      <c r="BP75" s="183"/>
      <c r="BQ75" s="54"/>
      <c r="BR75" s="183"/>
      <c r="BS75" s="54"/>
      <c r="BT75" s="183"/>
      <c r="BU75" s="54"/>
      <c r="BV75" s="183"/>
      <c r="BW75" s="54"/>
      <c r="BX75" s="183"/>
      <c r="BY75" s="54"/>
      <c r="BZ75" s="183"/>
      <c r="CA75" s="54"/>
      <c r="CB75" s="183"/>
      <c r="CC75" s="54"/>
      <c r="CD75" s="183"/>
      <c r="CE75" s="54"/>
      <c r="CF75" s="183"/>
      <c r="CG75" s="54"/>
      <c r="CH75" s="183"/>
      <c r="CI75" s="54"/>
      <c r="CJ75" s="183"/>
      <c r="CK75" s="54"/>
      <c r="CL75" s="183"/>
      <c r="CM75" s="308"/>
      <c r="CN75" s="308"/>
      <c r="CO75" s="308"/>
      <c r="CP75" s="308"/>
      <c r="CQ75" s="308"/>
      <c r="CR75" s="308"/>
      <c r="CS75" s="308"/>
      <c r="CT75" s="308"/>
      <c r="CU75" s="308"/>
      <c r="CV75" s="308"/>
      <c r="CW75" s="308"/>
      <c r="CX75" s="308"/>
      <c r="CY75" s="308"/>
      <c r="CZ75" s="308"/>
      <c r="DA75" s="308"/>
      <c r="DB75" s="308"/>
      <c r="DC75" s="308"/>
      <c r="DD75" s="308"/>
      <c r="DE75" s="308"/>
      <c r="DF75" s="308"/>
      <c r="DG75" s="308"/>
      <c r="DH75" s="308"/>
      <c r="DI75" s="308"/>
      <c r="DJ75" s="308"/>
      <c r="DK75" s="308"/>
      <c r="DL75" s="308"/>
      <c r="DM75" s="308"/>
      <c r="DN75" s="308"/>
    </row>
    <row r="76" spans="1:118" x14ac:dyDescent="0.2">
      <c r="A76" s="2" t="s">
        <v>99</v>
      </c>
      <c r="B76" s="128" t="s">
        <v>131</v>
      </c>
      <c r="C76" s="76">
        <f>SUM(D76:CL76)</f>
        <v>85062619</v>
      </c>
      <c r="D76" s="70">
        <f>SUM(D59:D75)</f>
        <v>76645070</v>
      </c>
      <c r="E76" s="70">
        <f t="shared" ref="E76:BP76" si="32">SUM(E59:E75)</f>
        <v>0</v>
      </c>
      <c r="F76" s="70">
        <f t="shared" si="32"/>
        <v>96356</v>
      </c>
      <c r="G76" s="70">
        <f t="shared" si="32"/>
        <v>3215027</v>
      </c>
      <c r="H76" s="70">
        <f t="shared" si="32"/>
        <v>0</v>
      </c>
      <c r="I76" s="70">
        <f t="shared" si="32"/>
        <v>4125206</v>
      </c>
      <c r="J76" s="70">
        <f t="shared" si="32"/>
        <v>0</v>
      </c>
      <c r="K76" s="70">
        <f t="shared" si="32"/>
        <v>0</v>
      </c>
      <c r="L76" s="70">
        <f t="shared" si="32"/>
        <v>0</v>
      </c>
      <c r="M76" s="70">
        <f t="shared" si="32"/>
        <v>0</v>
      </c>
      <c r="N76" s="70">
        <f t="shared" si="32"/>
        <v>0</v>
      </c>
      <c r="O76" s="70">
        <f t="shared" si="32"/>
        <v>0</v>
      </c>
      <c r="P76" s="70">
        <f t="shared" si="32"/>
        <v>0</v>
      </c>
      <c r="Q76" s="70">
        <f t="shared" si="32"/>
        <v>0</v>
      </c>
      <c r="R76" s="70">
        <f t="shared" si="32"/>
        <v>0</v>
      </c>
      <c r="S76" s="70">
        <f t="shared" si="32"/>
        <v>0</v>
      </c>
      <c r="T76" s="70">
        <f t="shared" si="32"/>
        <v>0</v>
      </c>
      <c r="U76" s="70">
        <f t="shared" si="32"/>
        <v>0</v>
      </c>
      <c r="V76" s="70">
        <f t="shared" si="32"/>
        <v>0</v>
      </c>
      <c r="W76" s="70">
        <f t="shared" si="32"/>
        <v>0</v>
      </c>
      <c r="X76" s="70">
        <f t="shared" si="32"/>
        <v>0</v>
      </c>
      <c r="Y76" s="70">
        <f t="shared" si="32"/>
        <v>0</v>
      </c>
      <c r="Z76" s="70">
        <f t="shared" si="32"/>
        <v>0</v>
      </c>
      <c r="AA76" s="70">
        <f t="shared" si="32"/>
        <v>0</v>
      </c>
      <c r="AB76" s="70">
        <f t="shared" si="32"/>
        <v>0</v>
      </c>
      <c r="AC76" s="70">
        <f t="shared" si="32"/>
        <v>0</v>
      </c>
      <c r="AD76" s="70">
        <f t="shared" si="32"/>
        <v>0</v>
      </c>
      <c r="AE76" s="70">
        <f t="shared" si="32"/>
        <v>0</v>
      </c>
      <c r="AF76" s="70">
        <f t="shared" si="32"/>
        <v>0</v>
      </c>
      <c r="AG76" s="70">
        <f t="shared" si="32"/>
        <v>0</v>
      </c>
      <c r="AH76" s="70">
        <f t="shared" si="32"/>
        <v>0</v>
      </c>
      <c r="AI76" s="70">
        <f t="shared" si="32"/>
        <v>0</v>
      </c>
      <c r="AJ76" s="70">
        <f t="shared" si="32"/>
        <v>0</v>
      </c>
      <c r="AK76" s="70">
        <f t="shared" si="32"/>
        <v>0</v>
      </c>
      <c r="AL76" s="70">
        <f t="shared" si="32"/>
        <v>0</v>
      </c>
      <c r="AM76" s="70">
        <f t="shared" si="32"/>
        <v>0</v>
      </c>
      <c r="AN76" s="70">
        <f t="shared" si="32"/>
        <v>0</v>
      </c>
      <c r="AO76" s="70">
        <f t="shared" si="32"/>
        <v>0</v>
      </c>
      <c r="AP76" s="70">
        <f t="shared" si="32"/>
        <v>0</v>
      </c>
      <c r="AQ76" s="70">
        <f t="shared" si="32"/>
        <v>0</v>
      </c>
      <c r="AR76" s="70">
        <f t="shared" si="32"/>
        <v>0</v>
      </c>
      <c r="AS76" s="70">
        <f t="shared" si="32"/>
        <v>0</v>
      </c>
      <c r="AT76" s="70">
        <f t="shared" si="32"/>
        <v>0</v>
      </c>
      <c r="AU76" s="70">
        <f t="shared" si="32"/>
        <v>0</v>
      </c>
      <c r="AV76" s="70">
        <f t="shared" si="32"/>
        <v>0</v>
      </c>
      <c r="AW76" s="70">
        <f t="shared" si="32"/>
        <v>0</v>
      </c>
      <c r="AX76" s="70">
        <f t="shared" si="32"/>
        <v>0</v>
      </c>
      <c r="AY76" s="70">
        <f t="shared" si="32"/>
        <v>0</v>
      </c>
      <c r="AZ76" s="70">
        <f t="shared" si="32"/>
        <v>0</v>
      </c>
      <c r="BA76" s="70">
        <f t="shared" si="32"/>
        <v>0</v>
      </c>
      <c r="BB76" s="70">
        <f t="shared" si="32"/>
        <v>0</v>
      </c>
      <c r="BC76" s="70">
        <f t="shared" si="32"/>
        <v>0</v>
      </c>
      <c r="BD76" s="70">
        <f t="shared" si="32"/>
        <v>0</v>
      </c>
      <c r="BE76" s="70">
        <f t="shared" si="32"/>
        <v>0</v>
      </c>
      <c r="BF76" s="70">
        <f t="shared" si="32"/>
        <v>0</v>
      </c>
      <c r="BG76" s="70">
        <f t="shared" si="32"/>
        <v>0</v>
      </c>
      <c r="BH76" s="70">
        <f t="shared" si="32"/>
        <v>0</v>
      </c>
      <c r="BI76" s="70">
        <f t="shared" si="32"/>
        <v>0</v>
      </c>
      <c r="BJ76" s="70">
        <f t="shared" si="32"/>
        <v>0</v>
      </c>
      <c r="BK76" s="70">
        <f t="shared" si="32"/>
        <v>0</v>
      </c>
      <c r="BL76" s="70">
        <f t="shared" si="32"/>
        <v>0</v>
      </c>
      <c r="BM76" s="70">
        <f t="shared" si="32"/>
        <v>0</v>
      </c>
      <c r="BN76" s="70">
        <f t="shared" si="32"/>
        <v>0</v>
      </c>
      <c r="BO76" s="70">
        <f t="shared" si="32"/>
        <v>0</v>
      </c>
      <c r="BP76" s="70">
        <f t="shared" si="32"/>
        <v>0</v>
      </c>
      <c r="BQ76" s="70">
        <f t="shared" ref="BQ76:CH76" si="33">SUM(BQ59:BQ75)</f>
        <v>0</v>
      </c>
      <c r="BR76" s="70">
        <f t="shared" si="33"/>
        <v>0</v>
      </c>
      <c r="BS76" s="70">
        <f t="shared" si="33"/>
        <v>0</v>
      </c>
      <c r="BT76" s="70">
        <f t="shared" si="33"/>
        <v>0</v>
      </c>
      <c r="BU76" s="70">
        <f t="shared" si="33"/>
        <v>0</v>
      </c>
      <c r="BV76" s="70">
        <f t="shared" si="33"/>
        <v>0</v>
      </c>
      <c r="BW76" s="70">
        <f t="shared" si="33"/>
        <v>0</v>
      </c>
      <c r="BX76" s="70">
        <f t="shared" si="33"/>
        <v>0</v>
      </c>
      <c r="BY76" s="70">
        <f t="shared" si="33"/>
        <v>0</v>
      </c>
      <c r="BZ76" s="70">
        <f t="shared" si="33"/>
        <v>0</v>
      </c>
      <c r="CA76" s="70">
        <f t="shared" si="33"/>
        <v>0</v>
      </c>
      <c r="CB76" s="70">
        <f t="shared" si="33"/>
        <v>0</v>
      </c>
      <c r="CC76" s="70">
        <f t="shared" si="33"/>
        <v>0</v>
      </c>
      <c r="CD76" s="70">
        <f t="shared" si="33"/>
        <v>0</v>
      </c>
      <c r="CE76" s="70">
        <f t="shared" si="33"/>
        <v>0</v>
      </c>
      <c r="CF76" s="70">
        <f t="shared" si="33"/>
        <v>0</v>
      </c>
      <c r="CG76" s="70">
        <f t="shared" si="33"/>
        <v>33873</v>
      </c>
      <c r="CH76" s="70">
        <f t="shared" si="33"/>
        <v>947087</v>
      </c>
      <c r="CI76" s="70">
        <f t="shared" ref="CI76:CJ76" si="34">SUM(CI59:CI75)</f>
        <v>0</v>
      </c>
      <c r="CJ76" s="70">
        <f t="shared" si="34"/>
        <v>0</v>
      </c>
      <c r="CK76" s="70">
        <f t="shared" ref="CK76:CL76" si="35">SUM(CK59:CK75)</f>
        <v>0</v>
      </c>
      <c r="CL76" s="70">
        <f t="shared" si="35"/>
        <v>0</v>
      </c>
      <c r="CM76" s="308"/>
      <c r="CN76" s="308"/>
      <c r="CO76" s="308"/>
      <c r="CP76" s="308"/>
      <c r="CQ76" s="308"/>
      <c r="CR76" s="308"/>
      <c r="CS76" s="308"/>
      <c r="CT76" s="308"/>
      <c r="CU76" s="308"/>
      <c r="CV76" s="308"/>
      <c r="CW76" s="308"/>
      <c r="CX76" s="308"/>
      <c r="CY76" s="308"/>
      <c r="CZ76" s="308"/>
      <c r="DA76" s="308"/>
      <c r="DB76" s="308"/>
      <c r="DC76" s="308"/>
      <c r="DD76" s="308"/>
      <c r="DE76" s="308"/>
      <c r="DF76" s="308"/>
      <c r="DG76" s="308"/>
      <c r="DH76" s="308"/>
      <c r="DI76" s="308"/>
      <c r="DJ76" s="308"/>
      <c r="DK76" s="308"/>
      <c r="DL76" s="308"/>
      <c r="DM76" s="308"/>
      <c r="DN76" s="308"/>
    </row>
    <row r="77" spans="1:118" x14ac:dyDescent="0.2">
      <c r="A77" s="2"/>
      <c r="B77" s="113"/>
      <c r="C77" s="77"/>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0"/>
      <c r="CH77" s="110"/>
      <c r="CI77" s="110"/>
      <c r="CJ77" s="110"/>
      <c r="CK77" s="110"/>
      <c r="CL77" s="110"/>
      <c r="CM77" s="308"/>
      <c r="CN77" s="308"/>
      <c r="CO77" s="308"/>
      <c r="CP77" s="308"/>
      <c r="CQ77" s="308"/>
      <c r="CR77" s="308"/>
      <c r="CS77" s="308"/>
      <c r="CT77" s="308"/>
      <c r="CU77" s="308"/>
      <c r="CV77" s="308"/>
      <c r="CW77" s="308"/>
      <c r="CX77" s="308"/>
      <c r="CY77" s="308"/>
      <c r="CZ77" s="308"/>
      <c r="DA77" s="308"/>
      <c r="DB77" s="308"/>
      <c r="DC77" s="308"/>
      <c r="DD77" s="308"/>
      <c r="DE77" s="308"/>
      <c r="DF77" s="308"/>
      <c r="DG77" s="308"/>
      <c r="DH77" s="308"/>
      <c r="DI77" s="308"/>
      <c r="DJ77" s="308"/>
      <c r="DK77" s="308"/>
      <c r="DL77" s="308"/>
      <c r="DM77" s="308"/>
      <c r="DN77" s="308"/>
    </row>
    <row r="78" spans="1:118" ht="25.5" x14ac:dyDescent="0.2">
      <c r="A78" s="2" t="s">
        <v>171</v>
      </c>
      <c r="B78" s="52" t="s">
        <v>128</v>
      </c>
      <c r="C78" s="77"/>
      <c r="D78" s="191"/>
      <c r="E78" s="110"/>
      <c r="F78" s="191"/>
      <c r="G78" s="110"/>
      <c r="H78" s="191"/>
      <c r="I78" s="110"/>
      <c r="J78" s="191"/>
      <c r="K78" s="110"/>
      <c r="L78" s="191"/>
      <c r="M78" s="110"/>
      <c r="N78" s="191"/>
      <c r="O78" s="110"/>
      <c r="P78" s="191"/>
      <c r="Q78" s="110"/>
      <c r="R78" s="191"/>
      <c r="S78" s="110"/>
      <c r="T78" s="191"/>
      <c r="U78" s="110"/>
      <c r="V78" s="191"/>
      <c r="W78" s="110"/>
      <c r="X78" s="191"/>
      <c r="Y78" s="110"/>
      <c r="Z78" s="191"/>
      <c r="AA78" s="110"/>
      <c r="AB78" s="191"/>
      <c r="AC78" s="110"/>
      <c r="AD78" s="191"/>
      <c r="AE78" s="110"/>
      <c r="AF78" s="191"/>
      <c r="AG78" s="110"/>
      <c r="AH78" s="191"/>
      <c r="AI78" s="110"/>
      <c r="AJ78" s="191"/>
      <c r="AK78" s="110"/>
      <c r="AL78" s="191"/>
      <c r="AM78" s="110"/>
      <c r="AN78" s="191"/>
      <c r="AO78" s="110"/>
      <c r="AP78" s="191"/>
      <c r="AQ78" s="110"/>
      <c r="AR78" s="191"/>
      <c r="AS78" s="110"/>
      <c r="AT78" s="191"/>
      <c r="AU78" s="110"/>
      <c r="AV78" s="191"/>
      <c r="AW78" s="110"/>
      <c r="AX78" s="191"/>
      <c r="AY78" s="110"/>
      <c r="AZ78" s="191"/>
      <c r="BA78" s="110"/>
      <c r="BB78" s="191"/>
      <c r="BC78" s="110"/>
      <c r="BD78" s="191"/>
      <c r="BE78" s="110"/>
      <c r="BF78" s="191"/>
      <c r="BG78" s="110"/>
      <c r="BH78" s="191"/>
      <c r="BI78" s="110"/>
      <c r="BJ78" s="191"/>
      <c r="BK78" s="110"/>
      <c r="BL78" s="191"/>
      <c r="BM78" s="110"/>
      <c r="BN78" s="191"/>
      <c r="BO78" s="110"/>
      <c r="BP78" s="191"/>
      <c r="BQ78" s="110"/>
      <c r="BR78" s="191"/>
      <c r="BS78" s="110"/>
      <c r="BT78" s="191"/>
      <c r="BU78" s="110"/>
      <c r="BV78" s="191"/>
      <c r="BW78" s="110"/>
      <c r="BX78" s="191"/>
      <c r="BY78" s="110"/>
      <c r="BZ78" s="191"/>
      <c r="CA78" s="110"/>
      <c r="CB78" s="191"/>
      <c r="CC78" s="110"/>
      <c r="CD78" s="191"/>
      <c r="CE78" s="110"/>
      <c r="CF78" s="191"/>
      <c r="CG78" s="110"/>
      <c r="CH78" s="191"/>
      <c r="CI78" s="110"/>
      <c r="CJ78" s="191"/>
      <c r="CK78" s="110"/>
      <c r="CL78" s="191"/>
      <c r="CM78" s="308"/>
      <c r="CN78" s="308"/>
      <c r="CO78" s="308"/>
      <c r="CP78" s="308"/>
      <c r="CQ78" s="308"/>
      <c r="CR78" s="308"/>
      <c r="CS78" s="308"/>
      <c r="CT78" s="308"/>
      <c r="CU78" s="308"/>
      <c r="CV78" s="308"/>
      <c r="CW78" s="308"/>
      <c r="CX78" s="308"/>
      <c r="CY78" s="308"/>
      <c r="CZ78" s="308"/>
      <c r="DA78" s="308"/>
      <c r="DB78" s="308"/>
      <c r="DC78" s="308"/>
      <c r="DD78" s="308"/>
      <c r="DE78" s="308"/>
      <c r="DF78" s="308"/>
      <c r="DG78" s="308"/>
      <c r="DH78" s="308"/>
      <c r="DI78" s="308"/>
      <c r="DJ78" s="308"/>
      <c r="DK78" s="308"/>
      <c r="DL78" s="308"/>
      <c r="DM78" s="308"/>
      <c r="DN78" s="308"/>
    </row>
    <row r="79" spans="1:118" x14ac:dyDescent="0.2">
      <c r="A79" s="2"/>
      <c r="B79" s="113"/>
      <c r="C79" s="80"/>
      <c r="D79" s="12"/>
      <c r="E79" s="12"/>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308"/>
      <c r="CN79" s="308"/>
      <c r="CO79" s="308"/>
      <c r="CP79" s="308"/>
      <c r="CQ79" s="308"/>
      <c r="CR79" s="308"/>
      <c r="CS79" s="308"/>
      <c r="CT79" s="308"/>
      <c r="CU79" s="308"/>
      <c r="CV79" s="308"/>
      <c r="CW79" s="308"/>
      <c r="CX79" s="308"/>
      <c r="CY79" s="308"/>
      <c r="CZ79" s="308"/>
      <c r="DA79" s="308"/>
      <c r="DB79" s="308"/>
      <c r="DC79" s="308"/>
      <c r="DD79" s="308"/>
      <c r="DE79" s="308"/>
      <c r="DF79" s="308"/>
      <c r="DG79" s="308"/>
      <c r="DH79" s="308"/>
      <c r="DI79" s="308"/>
      <c r="DJ79" s="308"/>
      <c r="DK79" s="308"/>
      <c r="DL79" s="308"/>
      <c r="DM79" s="308"/>
      <c r="DN79" s="308"/>
    </row>
    <row r="80" spans="1:118" x14ac:dyDescent="0.2">
      <c r="A80" s="2" t="s">
        <v>100</v>
      </c>
      <c r="B80" s="114" t="s">
        <v>39</v>
      </c>
      <c r="C80" s="105" t="s">
        <v>29</v>
      </c>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308"/>
      <c r="CN80" s="308"/>
      <c r="CO80" s="308"/>
      <c r="CP80" s="308"/>
      <c r="CQ80" s="308"/>
      <c r="CR80" s="308"/>
      <c r="CS80" s="308"/>
      <c r="CT80" s="308"/>
      <c r="CU80" s="308"/>
      <c r="CV80" s="308"/>
      <c r="CW80" s="308"/>
      <c r="CX80" s="308"/>
      <c r="CY80" s="308"/>
      <c r="CZ80" s="308"/>
      <c r="DA80" s="308"/>
      <c r="DB80" s="308"/>
      <c r="DC80" s="308"/>
      <c r="DD80" s="308"/>
      <c r="DE80" s="308"/>
      <c r="DF80" s="308"/>
      <c r="DG80" s="308"/>
      <c r="DH80" s="308"/>
      <c r="DI80" s="308"/>
      <c r="DJ80" s="308"/>
      <c r="DK80" s="308"/>
      <c r="DL80" s="308"/>
      <c r="DM80" s="308"/>
      <c r="DN80" s="308"/>
    </row>
    <row r="81" spans="1:118" s="303" customFormat="1" x14ac:dyDescent="0.2">
      <c r="A81" s="2"/>
      <c r="B81" s="59" t="s">
        <v>888</v>
      </c>
      <c r="C81" s="79">
        <f>SUM(D81:CL81)</f>
        <v>4281270</v>
      </c>
      <c r="D81" s="305">
        <v>3878377</v>
      </c>
      <c r="E81" s="9"/>
      <c r="F81" s="305">
        <v>1014</v>
      </c>
      <c r="G81" s="45">
        <v>401879</v>
      </c>
      <c r="H81" s="307"/>
      <c r="I81" s="9"/>
      <c r="J81" s="307"/>
      <c r="K81" s="9"/>
      <c r="L81" s="307"/>
      <c r="M81" s="9"/>
      <c r="N81" s="307"/>
      <c r="O81" s="9"/>
      <c r="P81" s="307"/>
      <c r="Q81" s="9"/>
      <c r="R81" s="307"/>
      <c r="S81" s="9"/>
      <c r="T81" s="307"/>
      <c r="U81" s="9"/>
      <c r="V81" s="307"/>
      <c r="W81" s="9"/>
      <c r="X81" s="307"/>
      <c r="Y81" s="9"/>
      <c r="Z81" s="307"/>
      <c r="AA81" s="9"/>
      <c r="AB81" s="307"/>
      <c r="AC81" s="9"/>
      <c r="AD81" s="307"/>
      <c r="AE81" s="9"/>
      <c r="AF81" s="307"/>
      <c r="AG81" s="9"/>
      <c r="AH81" s="307"/>
      <c r="AI81" s="9"/>
      <c r="AJ81" s="307"/>
      <c r="AK81" s="9"/>
      <c r="AL81" s="307"/>
      <c r="AM81" s="9"/>
      <c r="AN81" s="307"/>
      <c r="AO81" s="9"/>
      <c r="AP81" s="307"/>
      <c r="AQ81" s="9"/>
      <c r="AR81" s="307"/>
      <c r="AS81" s="9"/>
      <c r="AT81" s="307"/>
      <c r="AU81" s="9"/>
      <c r="AV81" s="307"/>
      <c r="AW81" s="9"/>
      <c r="AX81" s="307"/>
      <c r="AY81" s="9"/>
      <c r="AZ81" s="307"/>
      <c r="BA81" s="9"/>
      <c r="BB81" s="307"/>
      <c r="BC81" s="9"/>
      <c r="BD81" s="307"/>
      <c r="BE81" s="9"/>
      <c r="BF81" s="307"/>
      <c r="BG81" s="9"/>
      <c r="BH81" s="307"/>
      <c r="BI81" s="9"/>
      <c r="BJ81" s="307"/>
      <c r="BK81" s="9"/>
      <c r="BL81" s="307"/>
      <c r="BM81" s="9"/>
      <c r="BN81" s="307"/>
      <c r="BO81" s="9"/>
      <c r="BP81" s="307"/>
      <c r="BQ81" s="9"/>
      <c r="BR81" s="307"/>
      <c r="BS81" s="9"/>
      <c r="BT81" s="307"/>
      <c r="BU81" s="9"/>
      <c r="BV81" s="307"/>
      <c r="BW81" s="9"/>
      <c r="BX81" s="307"/>
      <c r="BY81" s="9"/>
      <c r="BZ81" s="307"/>
      <c r="CA81" s="9"/>
      <c r="CB81" s="307"/>
      <c r="CC81" s="9"/>
      <c r="CD81" s="307"/>
      <c r="CE81" s="9"/>
      <c r="CF81" s="307"/>
      <c r="CG81" s="9"/>
      <c r="CH81" s="307"/>
      <c r="CI81" s="9"/>
      <c r="CJ81" s="307"/>
      <c r="CK81" s="9"/>
      <c r="CL81" s="307"/>
      <c r="CM81" s="308"/>
      <c r="CN81" s="308"/>
      <c r="CO81" s="308"/>
      <c r="CP81" s="308"/>
      <c r="CQ81" s="308"/>
      <c r="CR81" s="308"/>
      <c r="CS81" s="308"/>
      <c r="CT81" s="308"/>
      <c r="CU81" s="308"/>
      <c r="CV81" s="308"/>
      <c r="CW81" s="308"/>
      <c r="CX81" s="308"/>
      <c r="CY81" s="308"/>
      <c r="CZ81" s="308"/>
      <c r="DA81" s="308"/>
      <c r="DB81" s="308"/>
      <c r="DC81" s="308"/>
      <c r="DD81" s="308"/>
      <c r="DE81" s="308"/>
      <c r="DF81" s="308"/>
      <c r="DG81" s="308"/>
      <c r="DH81" s="308"/>
      <c r="DI81" s="308"/>
      <c r="DJ81" s="308"/>
      <c r="DK81" s="308"/>
      <c r="DL81" s="308"/>
      <c r="DM81" s="308"/>
      <c r="DN81" s="308"/>
    </row>
    <row r="82" spans="1:118" s="303" customFormat="1" x14ac:dyDescent="0.2">
      <c r="A82" s="2"/>
      <c r="B82" s="59" t="s">
        <v>889</v>
      </c>
      <c r="C82" s="79">
        <f t="shared" ref="C82:C84" si="36">SUM(D82:CL82)</f>
        <v>1271462</v>
      </c>
      <c r="D82" s="305">
        <v>1070268</v>
      </c>
      <c r="E82" s="9"/>
      <c r="F82" s="305">
        <v>255</v>
      </c>
      <c r="G82" s="45">
        <v>200939</v>
      </c>
      <c r="H82" s="307"/>
      <c r="I82" s="9"/>
      <c r="J82" s="307"/>
      <c r="K82" s="9"/>
      <c r="L82" s="307"/>
      <c r="M82" s="9"/>
      <c r="N82" s="307"/>
      <c r="O82" s="9"/>
      <c r="P82" s="307"/>
      <c r="Q82" s="9"/>
      <c r="R82" s="307"/>
      <c r="S82" s="9"/>
      <c r="T82" s="307"/>
      <c r="U82" s="9"/>
      <c r="V82" s="307"/>
      <c r="W82" s="9"/>
      <c r="X82" s="307"/>
      <c r="Y82" s="9"/>
      <c r="Z82" s="307"/>
      <c r="AA82" s="9"/>
      <c r="AB82" s="307"/>
      <c r="AC82" s="9"/>
      <c r="AD82" s="307"/>
      <c r="AE82" s="9"/>
      <c r="AF82" s="307"/>
      <c r="AG82" s="9"/>
      <c r="AH82" s="307"/>
      <c r="AI82" s="9"/>
      <c r="AJ82" s="307"/>
      <c r="AK82" s="9"/>
      <c r="AL82" s="307"/>
      <c r="AM82" s="9"/>
      <c r="AN82" s="307"/>
      <c r="AO82" s="9"/>
      <c r="AP82" s="307"/>
      <c r="AQ82" s="9"/>
      <c r="AR82" s="307"/>
      <c r="AS82" s="9"/>
      <c r="AT82" s="307"/>
      <c r="AU82" s="9"/>
      <c r="AV82" s="307"/>
      <c r="AW82" s="9"/>
      <c r="AX82" s="307"/>
      <c r="AY82" s="9"/>
      <c r="AZ82" s="307"/>
      <c r="BA82" s="9"/>
      <c r="BB82" s="307"/>
      <c r="BC82" s="9"/>
      <c r="BD82" s="307"/>
      <c r="BE82" s="9"/>
      <c r="BF82" s="307"/>
      <c r="BG82" s="9"/>
      <c r="BH82" s="307"/>
      <c r="BI82" s="9"/>
      <c r="BJ82" s="307"/>
      <c r="BK82" s="9"/>
      <c r="BL82" s="307"/>
      <c r="BM82" s="9"/>
      <c r="BN82" s="307"/>
      <c r="BO82" s="9"/>
      <c r="BP82" s="307"/>
      <c r="BQ82" s="9"/>
      <c r="BR82" s="307"/>
      <c r="BS82" s="9"/>
      <c r="BT82" s="307"/>
      <c r="BU82" s="9"/>
      <c r="BV82" s="307"/>
      <c r="BW82" s="9"/>
      <c r="BX82" s="307"/>
      <c r="BY82" s="9"/>
      <c r="BZ82" s="307"/>
      <c r="CA82" s="9"/>
      <c r="CB82" s="307"/>
      <c r="CC82" s="9"/>
      <c r="CD82" s="307"/>
      <c r="CE82" s="9"/>
      <c r="CF82" s="307"/>
      <c r="CG82" s="9"/>
      <c r="CH82" s="307"/>
      <c r="CI82" s="9"/>
      <c r="CJ82" s="307"/>
      <c r="CK82" s="9"/>
      <c r="CL82" s="307"/>
      <c r="CM82" s="308"/>
      <c r="CN82" s="308"/>
      <c r="CO82" s="308"/>
      <c r="CP82" s="308"/>
      <c r="CQ82" s="308"/>
      <c r="CR82" s="308"/>
      <c r="CS82" s="308"/>
      <c r="CT82" s="308"/>
      <c r="CU82" s="308"/>
      <c r="CV82" s="308"/>
      <c r="CW82" s="308"/>
      <c r="CX82" s="308"/>
      <c r="CY82" s="308"/>
      <c r="CZ82" s="308"/>
      <c r="DA82" s="308"/>
      <c r="DB82" s="308"/>
      <c r="DC82" s="308"/>
      <c r="DD82" s="308"/>
      <c r="DE82" s="308"/>
      <c r="DF82" s="308"/>
      <c r="DG82" s="308"/>
      <c r="DH82" s="308"/>
      <c r="DI82" s="308"/>
      <c r="DJ82" s="308"/>
      <c r="DK82" s="308"/>
      <c r="DL82" s="308"/>
      <c r="DM82" s="308"/>
      <c r="DN82" s="308"/>
    </row>
    <row r="83" spans="1:118" s="303" customFormat="1" x14ac:dyDescent="0.2">
      <c r="A83" s="2"/>
      <c r="B83" s="59" t="s">
        <v>890</v>
      </c>
      <c r="C83" s="79">
        <f t="shared" si="36"/>
        <v>1562705</v>
      </c>
      <c r="D83" s="305">
        <v>1361601</v>
      </c>
      <c r="E83" s="9"/>
      <c r="F83" s="305">
        <v>165</v>
      </c>
      <c r="G83" s="45">
        <v>200939</v>
      </c>
      <c r="H83" s="307"/>
      <c r="I83" s="9"/>
      <c r="J83" s="307"/>
      <c r="K83" s="9"/>
      <c r="L83" s="307"/>
      <c r="M83" s="9"/>
      <c r="N83" s="307"/>
      <c r="O83" s="9"/>
      <c r="P83" s="307"/>
      <c r="Q83" s="9"/>
      <c r="R83" s="307"/>
      <c r="S83" s="9"/>
      <c r="T83" s="307"/>
      <c r="U83" s="9"/>
      <c r="V83" s="307"/>
      <c r="W83" s="9"/>
      <c r="X83" s="307"/>
      <c r="Y83" s="9"/>
      <c r="Z83" s="307"/>
      <c r="AA83" s="9"/>
      <c r="AB83" s="307"/>
      <c r="AC83" s="9"/>
      <c r="AD83" s="307"/>
      <c r="AE83" s="9"/>
      <c r="AF83" s="307"/>
      <c r="AG83" s="9"/>
      <c r="AH83" s="307"/>
      <c r="AI83" s="9"/>
      <c r="AJ83" s="307"/>
      <c r="AK83" s="9"/>
      <c r="AL83" s="307"/>
      <c r="AM83" s="9"/>
      <c r="AN83" s="307"/>
      <c r="AO83" s="9"/>
      <c r="AP83" s="307"/>
      <c r="AQ83" s="9"/>
      <c r="AR83" s="307"/>
      <c r="AS83" s="9"/>
      <c r="AT83" s="307"/>
      <c r="AU83" s="9"/>
      <c r="AV83" s="307"/>
      <c r="AW83" s="9"/>
      <c r="AX83" s="307"/>
      <c r="AY83" s="9"/>
      <c r="AZ83" s="307"/>
      <c r="BA83" s="9"/>
      <c r="BB83" s="307"/>
      <c r="BC83" s="9"/>
      <c r="BD83" s="307"/>
      <c r="BE83" s="9"/>
      <c r="BF83" s="307"/>
      <c r="BG83" s="9"/>
      <c r="BH83" s="307"/>
      <c r="BI83" s="9"/>
      <c r="BJ83" s="307"/>
      <c r="BK83" s="9"/>
      <c r="BL83" s="307"/>
      <c r="BM83" s="9"/>
      <c r="BN83" s="307"/>
      <c r="BO83" s="9"/>
      <c r="BP83" s="307"/>
      <c r="BQ83" s="9"/>
      <c r="BR83" s="307"/>
      <c r="BS83" s="9"/>
      <c r="BT83" s="307"/>
      <c r="BU83" s="9"/>
      <c r="BV83" s="307"/>
      <c r="BW83" s="9"/>
      <c r="BX83" s="307"/>
      <c r="BY83" s="9"/>
      <c r="BZ83" s="307"/>
      <c r="CA83" s="9"/>
      <c r="CB83" s="307"/>
      <c r="CC83" s="9"/>
      <c r="CD83" s="307"/>
      <c r="CE83" s="9"/>
      <c r="CF83" s="307"/>
      <c r="CG83" s="9"/>
      <c r="CH83" s="307"/>
      <c r="CI83" s="9"/>
      <c r="CJ83" s="307"/>
      <c r="CK83" s="9"/>
      <c r="CL83" s="307"/>
      <c r="CM83" s="308"/>
      <c r="CN83" s="308"/>
      <c r="CO83" s="308"/>
      <c r="CP83" s="308"/>
      <c r="CQ83" s="308"/>
      <c r="CR83" s="308"/>
      <c r="CS83" s="308"/>
      <c r="CT83" s="308"/>
      <c r="CU83" s="308"/>
      <c r="CV83" s="308"/>
      <c r="CW83" s="308"/>
      <c r="CX83" s="308"/>
      <c r="CY83" s="308"/>
      <c r="CZ83" s="308"/>
      <c r="DA83" s="308"/>
      <c r="DB83" s="308"/>
      <c r="DC83" s="308"/>
      <c r="DD83" s="308"/>
      <c r="DE83" s="308"/>
      <c r="DF83" s="308"/>
      <c r="DG83" s="308"/>
      <c r="DH83" s="308"/>
      <c r="DI83" s="308"/>
      <c r="DJ83" s="308"/>
      <c r="DK83" s="308"/>
      <c r="DL83" s="308"/>
      <c r="DM83" s="308"/>
      <c r="DN83" s="308"/>
    </row>
    <row r="84" spans="1:118" x14ac:dyDescent="0.2">
      <c r="A84" s="2"/>
      <c r="B84" s="59" t="s">
        <v>891</v>
      </c>
      <c r="C84" s="336">
        <f t="shared" si="36"/>
        <v>953059</v>
      </c>
      <c r="D84" s="183">
        <v>952980</v>
      </c>
      <c r="E84" s="54">
        <v>0</v>
      </c>
      <c r="F84" s="183">
        <v>79</v>
      </c>
      <c r="G84" s="54">
        <v>0</v>
      </c>
      <c r="H84" s="183">
        <v>0</v>
      </c>
      <c r="I84" s="54">
        <v>0</v>
      </c>
      <c r="J84" s="183">
        <v>0</v>
      </c>
      <c r="K84" s="54">
        <v>0</v>
      </c>
      <c r="L84" s="183">
        <v>0</v>
      </c>
      <c r="M84" s="54">
        <v>0</v>
      </c>
      <c r="N84" s="183">
        <v>0</v>
      </c>
      <c r="O84" s="54">
        <v>0</v>
      </c>
      <c r="P84" s="183">
        <v>0</v>
      </c>
      <c r="Q84" s="54">
        <v>0</v>
      </c>
      <c r="R84" s="183">
        <v>0</v>
      </c>
      <c r="S84" s="54">
        <v>0</v>
      </c>
      <c r="T84" s="183">
        <v>0</v>
      </c>
      <c r="U84" s="54">
        <v>0</v>
      </c>
      <c r="V84" s="183">
        <v>0</v>
      </c>
      <c r="W84" s="54">
        <v>0</v>
      </c>
      <c r="X84" s="183">
        <v>0</v>
      </c>
      <c r="Y84" s="54">
        <v>0</v>
      </c>
      <c r="Z84" s="183">
        <v>0</v>
      </c>
      <c r="AA84" s="54">
        <v>0</v>
      </c>
      <c r="AB84" s="183">
        <v>0</v>
      </c>
      <c r="AC84" s="54">
        <v>0</v>
      </c>
      <c r="AD84" s="183">
        <v>0</v>
      </c>
      <c r="AE84" s="54">
        <v>0</v>
      </c>
      <c r="AF84" s="183">
        <v>0</v>
      </c>
      <c r="AG84" s="54">
        <v>0</v>
      </c>
      <c r="AH84" s="183">
        <v>0</v>
      </c>
      <c r="AI84" s="54">
        <v>0</v>
      </c>
      <c r="AJ84" s="183">
        <v>0</v>
      </c>
      <c r="AK84" s="54">
        <v>0</v>
      </c>
      <c r="AL84" s="183">
        <v>0</v>
      </c>
      <c r="AM84" s="54">
        <v>0</v>
      </c>
      <c r="AN84" s="183">
        <v>0</v>
      </c>
      <c r="AO84" s="54">
        <v>0</v>
      </c>
      <c r="AP84" s="183">
        <v>0</v>
      </c>
      <c r="AQ84" s="54">
        <v>0</v>
      </c>
      <c r="AR84" s="183">
        <v>0</v>
      </c>
      <c r="AS84" s="54">
        <v>0</v>
      </c>
      <c r="AT84" s="183">
        <v>0</v>
      </c>
      <c r="AU84" s="54">
        <v>0</v>
      </c>
      <c r="AV84" s="183">
        <v>0</v>
      </c>
      <c r="AW84" s="54">
        <v>0</v>
      </c>
      <c r="AX84" s="183">
        <v>0</v>
      </c>
      <c r="AY84" s="54">
        <v>0</v>
      </c>
      <c r="AZ84" s="183">
        <v>0</v>
      </c>
      <c r="BA84" s="54">
        <v>0</v>
      </c>
      <c r="BB84" s="183">
        <v>0</v>
      </c>
      <c r="BC84" s="54">
        <v>0</v>
      </c>
      <c r="BD84" s="183">
        <v>0</v>
      </c>
      <c r="BE84" s="54">
        <v>0</v>
      </c>
      <c r="BF84" s="183">
        <v>0</v>
      </c>
      <c r="BG84" s="54">
        <v>0</v>
      </c>
      <c r="BH84" s="183">
        <v>0</v>
      </c>
      <c r="BI84" s="54">
        <v>0</v>
      </c>
      <c r="BJ84" s="183">
        <v>0</v>
      </c>
      <c r="BK84" s="54">
        <v>0</v>
      </c>
      <c r="BL84" s="183">
        <v>0</v>
      </c>
      <c r="BM84" s="54">
        <v>0</v>
      </c>
      <c r="BN84" s="183">
        <v>0</v>
      </c>
      <c r="BO84" s="54">
        <v>0</v>
      </c>
      <c r="BP84" s="183">
        <v>0</v>
      </c>
      <c r="BQ84" s="54">
        <v>0</v>
      </c>
      <c r="BR84" s="183">
        <v>0</v>
      </c>
      <c r="BS84" s="54">
        <v>0</v>
      </c>
      <c r="BT84" s="183">
        <v>0</v>
      </c>
      <c r="BU84" s="54">
        <v>0</v>
      </c>
      <c r="BV84" s="183">
        <v>0</v>
      </c>
      <c r="BW84" s="54">
        <v>0</v>
      </c>
      <c r="BX84" s="183">
        <v>0</v>
      </c>
      <c r="BY84" s="54">
        <v>0</v>
      </c>
      <c r="BZ84" s="183">
        <v>0</v>
      </c>
      <c r="CA84" s="54">
        <v>0</v>
      </c>
      <c r="CB84" s="183">
        <v>0</v>
      </c>
      <c r="CC84" s="54">
        <v>0</v>
      </c>
      <c r="CD84" s="183">
        <v>0</v>
      </c>
      <c r="CE84" s="54">
        <v>0</v>
      </c>
      <c r="CF84" s="183">
        <v>0</v>
      </c>
      <c r="CG84" s="54">
        <v>0</v>
      </c>
      <c r="CH84" s="183">
        <v>0</v>
      </c>
      <c r="CI84" s="54">
        <v>0</v>
      </c>
      <c r="CJ84" s="183">
        <v>0</v>
      </c>
      <c r="CK84" s="54">
        <v>0</v>
      </c>
      <c r="CL84" s="183">
        <v>0</v>
      </c>
      <c r="CM84" s="308"/>
      <c r="CN84" s="308"/>
      <c r="CO84" s="308"/>
      <c r="CP84" s="308"/>
      <c r="CQ84" s="308"/>
      <c r="CR84" s="308"/>
      <c r="CS84" s="308"/>
      <c r="CT84" s="308"/>
      <c r="CU84" s="308"/>
      <c r="CV84" s="308"/>
      <c r="CW84" s="308"/>
      <c r="CX84" s="308"/>
      <c r="CY84" s="308"/>
      <c r="CZ84" s="308"/>
      <c r="DA84" s="308"/>
      <c r="DB84" s="308"/>
      <c r="DC84" s="308"/>
      <c r="DD84" s="308"/>
      <c r="DE84" s="308"/>
      <c r="DF84" s="308"/>
      <c r="DG84" s="308"/>
      <c r="DH84" s="308"/>
      <c r="DI84" s="308"/>
      <c r="DJ84" s="308"/>
      <c r="DK84" s="308"/>
      <c r="DL84" s="308"/>
      <c r="DM84" s="308"/>
      <c r="DN84" s="308"/>
    </row>
    <row r="85" spans="1:118" ht="13.5" thickBot="1" x14ac:dyDescent="0.25">
      <c r="A85" s="2" t="s">
        <v>101</v>
      </c>
      <c r="B85" s="122" t="s">
        <v>178</v>
      </c>
      <c r="C85" s="335">
        <f>SUM(D85:CL85)</f>
        <v>8068496</v>
      </c>
      <c r="D85" s="306">
        <f>SUM(D81:D84)</f>
        <v>7263226</v>
      </c>
      <c r="E85" s="306">
        <f t="shared" ref="E85:BP85" si="37">SUM(E81:E84)</f>
        <v>0</v>
      </c>
      <c r="F85" s="306">
        <f t="shared" si="37"/>
        <v>1513</v>
      </c>
      <c r="G85" s="306">
        <f t="shared" si="37"/>
        <v>803757</v>
      </c>
      <c r="H85" s="306">
        <f t="shared" si="37"/>
        <v>0</v>
      </c>
      <c r="I85" s="306">
        <f t="shared" si="37"/>
        <v>0</v>
      </c>
      <c r="J85" s="306">
        <f t="shared" si="37"/>
        <v>0</v>
      </c>
      <c r="K85" s="306">
        <f t="shared" si="37"/>
        <v>0</v>
      </c>
      <c r="L85" s="306">
        <f t="shared" si="37"/>
        <v>0</v>
      </c>
      <c r="M85" s="306">
        <f t="shared" si="37"/>
        <v>0</v>
      </c>
      <c r="N85" s="306">
        <f t="shared" si="37"/>
        <v>0</v>
      </c>
      <c r="O85" s="306">
        <f t="shared" si="37"/>
        <v>0</v>
      </c>
      <c r="P85" s="306">
        <f t="shared" si="37"/>
        <v>0</v>
      </c>
      <c r="Q85" s="306">
        <f t="shared" si="37"/>
        <v>0</v>
      </c>
      <c r="R85" s="306">
        <f t="shared" si="37"/>
        <v>0</v>
      </c>
      <c r="S85" s="306">
        <f t="shared" si="37"/>
        <v>0</v>
      </c>
      <c r="T85" s="306">
        <f t="shared" si="37"/>
        <v>0</v>
      </c>
      <c r="U85" s="306">
        <f t="shared" si="37"/>
        <v>0</v>
      </c>
      <c r="V85" s="306">
        <f t="shared" si="37"/>
        <v>0</v>
      </c>
      <c r="W85" s="306">
        <f t="shared" si="37"/>
        <v>0</v>
      </c>
      <c r="X85" s="306">
        <f t="shared" si="37"/>
        <v>0</v>
      </c>
      <c r="Y85" s="306">
        <f t="shared" si="37"/>
        <v>0</v>
      </c>
      <c r="Z85" s="306">
        <f t="shared" si="37"/>
        <v>0</v>
      </c>
      <c r="AA85" s="306">
        <f t="shared" si="37"/>
        <v>0</v>
      </c>
      <c r="AB85" s="306">
        <f t="shared" si="37"/>
        <v>0</v>
      </c>
      <c r="AC85" s="306">
        <f t="shared" si="37"/>
        <v>0</v>
      </c>
      <c r="AD85" s="306">
        <f t="shared" si="37"/>
        <v>0</v>
      </c>
      <c r="AE85" s="306">
        <f t="shared" si="37"/>
        <v>0</v>
      </c>
      <c r="AF85" s="306">
        <f t="shared" si="37"/>
        <v>0</v>
      </c>
      <c r="AG85" s="306">
        <f t="shared" si="37"/>
        <v>0</v>
      </c>
      <c r="AH85" s="306">
        <f t="shared" si="37"/>
        <v>0</v>
      </c>
      <c r="AI85" s="306">
        <f t="shared" si="37"/>
        <v>0</v>
      </c>
      <c r="AJ85" s="306">
        <f t="shared" si="37"/>
        <v>0</v>
      </c>
      <c r="AK85" s="306">
        <f t="shared" si="37"/>
        <v>0</v>
      </c>
      <c r="AL85" s="306">
        <f t="shared" si="37"/>
        <v>0</v>
      </c>
      <c r="AM85" s="306">
        <f t="shared" si="37"/>
        <v>0</v>
      </c>
      <c r="AN85" s="306">
        <f t="shared" si="37"/>
        <v>0</v>
      </c>
      <c r="AO85" s="306">
        <f t="shared" si="37"/>
        <v>0</v>
      </c>
      <c r="AP85" s="306">
        <f t="shared" si="37"/>
        <v>0</v>
      </c>
      <c r="AQ85" s="306">
        <f t="shared" si="37"/>
        <v>0</v>
      </c>
      <c r="AR85" s="306">
        <f t="shared" si="37"/>
        <v>0</v>
      </c>
      <c r="AS85" s="306">
        <f t="shared" si="37"/>
        <v>0</v>
      </c>
      <c r="AT85" s="306">
        <f t="shared" si="37"/>
        <v>0</v>
      </c>
      <c r="AU85" s="306">
        <f t="shared" si="37"/>
        <v>0</v>
      </c>
      <c r="AV85" s="306">
        <f t="shared" si="37"/>
        <v>0</v>
      </c>
      <c r="AW85" s="306">
        <f t="shared" si="37"/>
        <v>0</v>
      </c>
      <c r="AX85" s="306">
        <f t="shared" si="37"/>
        <v>0</v>
      </c>
      <c r="AY85" s="306">
        <f t="shared" si="37"/>
        <v>0</v>
      </c>
      <c r="AZ85" s="306">
        <f t="shared" si="37"/>
        <v>0</v>
      </c>
      <c r="BA85" s="306">
        <f t="shared" si="37"/>
        <v>0</v>
      </c>
      <c r="BB85" s="306">
        <f t="shared" si="37"/>
        <v>0</v>
      </c>
      <c r="BC85" s="306">
        <f t="shared" si="37"/>
        <v>0</v>
      </c>
      <c r="BD85" s="306">
        <f t="shared" si="37"/>
        <v>0</v>
      </c>
      <c r="BE85" s="306">
        <f t="shared" si="37"/>
        <v>0</v>
      </c>
      <c r="BF85" s="306">
        <f t="shared" si="37"/>
        <v>0</v>
      </c>
      <c r="BG85" s="306">
        <f t="shared" si="37"/>
        <v>0</v>
      </c>
      <c r="BH85" s="306">
        <f t="shared" si="37"/>
        <v>0</v>
      </c>
      <c r="BI85" s="306">
        <f t="shared" si="37"/>
        <v>0</v>
      </c>
      <c r="BJ85" s="306">
        <f t="shared" si="37"/>
        <v>0</v>
      </c>
      <c r="BK85" s="306">
        <f t="shared" si="37"/>
        <v>0</v>
      </c>
      <c r="BL85" s="306">
        <f t="shared" si="37"/>
        <v>0</v>
      </c>
      <c r="BM85" s="306">
        <f t="shared" si="37"/>
        <v>0</v>
      </c>
      <c r="BN85" s="306">
        <f t="shared" si="37"/>
        <v>0</v>
      </c>
      <c r="BO85" s="306">
        <f t="shared" si="37"/>
        <v>0</v>
      </c>
      <c r="BP85" s="306">
        <f t="shared" si="37"/>
        <v>0</v>
      </c>
      <c r="BQ85" s="306">
        <f t="shared" ref="BQ85:CH85" si="38">SUM(BQ81:BQ84)</f>
        <v>0</v>
      </c>
      <c r="BR85" s="306">
        <f t="shared" si="38"/>
        <v>0</v>
      </c>
      <c r="BS85" s="306">
        <f t="shared" si="38"/>
        <v>0</v>
      </c>
      <c r="BT85" s="306">
        <f t="shared" si="38"/>
        <v>0</v>
      </c>
      <c r="BU85" s="306">
        <f t="shared" si="38"/>
        <v>0</v>
      </c>
      <c r="BV85" s="306">
        <f t="shared" si="38"/>
        <v>0</v>
      </c>
      <c r="BW85" s="306">
        <f t="shared" si="38"/>
        <v>0</v>
      </c>
      <c r="BX85" s="306">
        <f t="shared" si="38"/>
        <v>0</v>
      </c>
      <c r="BY85" s="306">
        <f t="shared" si="38"/>
        <v>0</v>
      </c>
      <c r="BZ85" s="306">
        <f t="shared" si="38"/>
        <v>0</v>
      </c>
      <c r="CA85" s="306">
        <f t="shared" si="38"/>
        <v>0</v>
      </c>
      <c r="CB85" s="306">
        <f t="shared" si="38"/>
        <v>0</v>
      </c>
      <c r="CC85" s="306">
        <f t="shared" si="38"/>
        <v>0</v>
      </c>
      <c r="CD85" s="306">
        <f t="shared" si="38"/>
        <v>0</v>
      </c>
      <c r="CE85" s="306">
        <f t="shared" si="38"/>
        <v>0</v>
      </c>
      <c r="CF85" s="306">
        <f t="shared" si="38"/>
        <v>0</v>
      </c>
      <c r="CG85" s="306">
        <f t="shared" si="38"/>
        <v>0</v>
      </c>
      <c r="CH85" s="306">
        <f t="shared" si="38"/>
        <v>0</v>
      </c>
      <c r="CI85" s="306">
        <f t="shared" ref="CI85:CJ85" si="39">SUM(CI81:CI84)</f>
        <v>0</v>
      </c>
      <c r="CJ85" s="306">
        <f t="shared" si="39"/>
        <v>0</v>
      </c>
      <c r="CK85" s="306">
        <f t="shared" ref="CK85:CL85" si="40">SUM(CK81:CK84)</f>
        <v>0</v>
      </c>
      <c r="CL85" s="306">
        <f t="shared" si="40"/>
        <v>0</v>
      </c>
      <c r="CM85" s="308"/>
      <c r="CN85" s="308"/>
      <c r="CO85" s="308"/>
      <c r="CP85" s="308"/>
      <c r="CQ85" s="308"/>
      <c r="CR85" s="308"/>
      <c r="CS85" s="308"/>
      <c r="CT85" s="308"/>
      <c r="CU85" s="308"/>
      <c r="CV85" s="308"/>
      <c r="CW85" s="308"/>
      <c r="CX85" s="308"/>
      <c r="CY85" s="308"/>
      <c r="CZ85" s="308"/>
      <c r="DA85" s="308"/>
      <c r="DB85" s="308"/>
      <c r="DC85" s="308"/>
      <c r="DD85" s="308"/>
      <c r="DE85" s="308"/>
      <c r="DF85" s="308"/>
      <c r="DG85" s="308"/>
      <c r="DH85" s="308"/>
      <c r="DI85" s="308"/>
      <c r="DJ85" s="308"/>
      <c r="DK85" s="308"/>
      <c r="DL85" s="308"/>
      <c r="DM85" s="308"/>
      <c r="DN85" s="308"/>
    </row>
    <row r="86" spans="1:118" x14ac:dyDescent="0.2">
      <c r="A86" s="2"/>
      <c r="B86" s="50"/>
      <c r="C86" s="58"/>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row>
    <row r="87" spans="1:118" ht="16.5" thickBot="1" x14ac:dyDescent="0.25">
      <c r="A87" s="51"/>
      <c r="B87" s="118" t="s">
        <v>140</v>
      </c>
      <c r="C87" s="78"/>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row>
    <row r="88" spans="1:118" s="19" customFormat="1" x14ac:dyDescent="0.2">
      <c r="A88" s="51"/>
      <c r="B88" s="115" t="s">
        <v>74</v>
      </c>
      <c r="C88" s="101" t="s">
        <v>29</v>
      </c>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65"/>
      <c r="BT88" s="65"/>
      <c r="BU88" s="65"/>
      <c r="BV88" s="65"/>
      <c r="BW88" s="65"/>
      <c r="BX88" s="65"/>
      <c r="BY88" s="65"/>
      <c r="BZ88" s="65"/>
      <c r="CA88" s="65"/>
      <c r="CB88" s="65"/>
      <c r="CC88" s="65"/>
      <c r="CD88" s="65"/>
      <c r="CE88" s="65"/>
      <c r="CF88" s="65"/>
      <c r="CG88" s="65"/>
      <c r="CH88" s="65"/>
      <c r="CI88" s="65"/>
      <c r="CJ88" s="65"/>
      <c r="CK88" s="65"/>
      <c r="CL88" s="65"/>
    </row>
    <row r="89" spans="1:118" ht="51" x14ac:dyDescent="0.2">
      <c r="A89" s="51" t="s">
        <v>102</v>
      </c>
      <c r="B89" s="59" t="s">
        <v>125</v>
      </c>
      <c r="C89" s="79" t="str">
        <f t="shared" ref="C89:AH89" si="41">C10</f>
        <v>N/A</v>
      </c>
      <c r="D89" s="189" t="str">
        <f t="shared" si="41"/>
        <v>General Fund</v>
      </c>
      <c r="E89" s="74" t="str">
        <f t="shared" si="41"/>
        <v>IDC Recovery Account</v>
      </c>
      <c r="F89" s="189" t="str">
        <f t="shared" si="41"/>
        <v>Federal Grant Awards</v>
      </c>
      <c r="G89" s="74" t="str">
        <f t="shared" si="41"/>
        <v>Vehicle Registration Fee</v>
      </c>
      <c r="H89" s="189" t="str">
        <f t="shared" si="41"/>
        <v>Refund of Prior Year Expenditure-Petty Cash</v>
      </c>
      <c r="I89" s="74" t="str">
        <f t="shared" si="41"/>
        <v>Real ID</v>
      </c>
      <c r="J89" s="189" t="str">
        <f t="shared" si="41"/>
        <v>Interstate Motor Carrier Registration Fees</v>
      </c>
      <c r="K89" s="74" t="str">
        <f t="shared" si="41"/>
        <v>Motor Transport Fee</v>
      </c>
      <c r="L89" s="189" t="str">
        <f t="shared" si="41"/>
        <v>Special Deposits Refundable</v>
      </c>
      <c r="M89" s="74" t="str">
        <f t="shared" si="41"/>
        <v xml:space="preserve">International Fuel Tax Agreement </v>
      </c>
      <c r="N89" s="189" t="str">
        <f t="shared" si="41"/>
        <v>International Fuel Tax Agreement-refund of Prior Year Revenue</v>
      </c>
      <c r="O89" s="74" t="str">
        <f t="shared" si="41"/>
        <v>Driver License Fees</v>
      </c>
      <c r="P89" s="189" t="str">
        <f t="shared" si="41"/>
        <v>$30 Returned Check Fee</v>
      </c>
      <c r="Q89" s="74" t="str">
        <f t="shared" si="41"/>
        <v>Dishonored Check</v>
      </c>
      <c r="R89" s="189" t="str">
        <f t="shared" si="41"/>
        <v>Financial Responsibility Fees</v>
      </c>
      <c r="S89" s="74" t="str">
        <f t="shared" si="41"/>
        <v>Investment Earnings</v>
      </c>
      <c r="T89" s="189" t="str">
        <f t="shared" si="41"/>
        <v>Motor Vehicle Immobilization Fee</v>
      </c>
      <c r="U89" s="74" t="str">
        <f t="shared" si="41"/>
        <v>Investment Earnings</v>
      </c>
      <c r="V89" s="189" t="str">
        <f t="shared" si="41"/>
        <v>M/V License- Registration Fees</v>
      </c>
      <c r="W89" s="74" t="str">
        <f t="shared" si="41"/>
        <v>Investment Earnings</v>
      </c>
      <c r="X89" s="189" t="str">
        <f t="shared" si="41"/>
        <v>Convicted Violent Offender Fee</v>
      </c>
      <c r="Y89" s="74" t="str">
        <f t="shared" si="41"/>
        <v>Financial Responsibility Fees-DMV Reinstatement</v>
      </c>
      <c r="Z89" s="189" t="str">
        <f t="shared" si="41"/>
        <v>Financial Responsibility Fees</v>
      </c>
      <c r="AA89" s="74" t="str">
        <f t="shared" si="41"/>
        <v>Refund of Prior Year Expenditure</v>
      </c>
      <c r="AB89" s="189" t="str">
        <f t="shared" si="41"/>
        <v>Sale of Assets</v>
      </c>
      <c r="AC89" s="74" t="str">
        <f t="shared" si="41"/>
        <v>Administrative Fees</v>
      </c>
      <c r="AD89" s="189" t="str">
        <f t="shared" si="41"/>
        <v>M/V License- College Fees</v>
      </c>
      <c r="AE89" s="74" t="str">
        <f t="shared" si="41"/>
        <v>M/V License- DMV Cost Recovery</v>
      </c>
      <c r="AF89" s="189" t="str">
        <f t="shared" si="41"/>
        <v>M/V License- Driver License Fees</v>
      </c>
      <c r="AG89" s="74" t="str">
        <f t="shared" si="41"/>
        <v>M/V License- Commercial Driver License Fees</v>
      </c>
      <c r="AH89" s="189" t="str">
        <f t="shared" si="41"/>
        <v>M/V License- Personalized Fees</v>
      </c>
      <c r="AI89" s="74" t="str">
        <f t="shared" ref="AI89:BN89" si="42">AI10</f>
        <v>M/V License- Replacement Fees</v>
      </c>
      <c r="AJ89" s="189" t="str">
        <f t="shared" si="42"/>
        <v>M/V License- Transfers</v>
      </c>
      <c r="AK89" s="74" t="str">
        <f t="shared" si="42"/>
        <v>M/V License- Prod/Hndl of License Plates</v>
      </c>
      <c r="AL89" s="189" t="str">
        <f t="shared" si="42"/>
        <v>M/V License- Title Fees</v>
      </c>
      <c r="AM89" s="74" t="str">
        <f t="shared" si="42"/>
        <v>Misc Fees- Freedom of Info Requests</v>
      </c>
      <c r="AN89" s="189" t="str">
        <f t="shared" si="42"/>
        <v>Miscellaneous Revenue</v>
      </c>
      <c r="AO89" s="74" t="str">
        <f t="shared" si="42"/>
        <v>Miscellaneous Fees</v>
      </c>
      <c r="AP89" s="189" t="str">
        <f t="shared" si="42"/>
        <v>Misc Vehicle Permits-Handicapped Placards</v>
      </c>
      <c r="AQ89" s="74" t="str">
        <f t="shared" si="42"/>
        <v>Penalties-Driver Reinstatement Fee</v>
      </c>
      <c r="AR89" s="189" t="str">
        <f t="shared" si="42"/>
        <v>Refund of Prior Year Expenditure-Petty Cash</v>
      </c>
      <c r="AS89" s="74" t="str">
        <f t="shared" si="42"/>
        <v>Refund of Prior Year Expenditure</v>
      </c>
      <c r="AT89" s="189" t="str">
        <f t="shared" si="42"/>
        <v>Sale of Listings &amp; Labels Driver Records Rpts</v>
      </c>
      <c r="AU89" s="74" t="str">
        <f t="shared" si="42"/>
        <v>Sale of Listings &amp; Labels Motor Vehicle Lists</v>
      </c>
      <c r="AV89" s="189" t="str">
        <f t="shared" si="42"/>
        <v>Sale of Publications and Brochures</v>
      </c>
      <c r="AW89" s="74" t="str">
        <f t="shared" si="42"/>
        <v>Sale of Surplus Materials &amp; Supplies</v>
      </c>
      <c r="AX89" s="189" t="str">
        <f t="shared" si="42"/>
        <v>Excise Tax-Casual Sale</v>
      </c>
      <c r="AY89" s="74" t="str">
        <f t="shared" si="42"/>
        <v>Highway Use Tax</v>
      </c>
      <c r="AZ89" s="189" t="str">
        <f t="shared" si="42"/>
        <v>Out of State Registrations</v>
      </c>
      <c r="BA89" s="74" t="str">
        <f t="shared" si="42"/>
        <v>Infrastructure Maintenance Fee</v>
      </c>
      <c r="BB89" s="189" t="str">
        <f t="shared" si="42"/>
        <v>Interstate Motor Carrier Registration Fees</v>
      </c>
      <c r="BC89" s="74" t="str">
        <f t="shared" si="42"/>
        <v>Motor Vehicle Inspection Fees</v>
      </c>
      <c r="BD89" s="189" t="str">
        <f t="shared" si="42"/>
        <v>M/V License- College Fees</v>
      </c>
      <c r="BE89" s="74" t="str">
        <f t="shared" si="42"/>
        <v>M/V License- Driver License Fees</v>
      </c>
      <c r="BF89" s="189" t="str">
        <f t="shared" si="42"/>
        <v>M/V License- Registration Fee</v>
      </c>
      <c r="BG89" s="74" t="str">
        <f t="shared" si="42"/>
        <v>M/V License- Beginner Permit Fee</v>
      </c>
      <c r="BH89" s="189" t="str">
        <f t="shared" si="42"/>
        <v>M/V License- Commercial Driver License Fees</v>
      </c>
      <c r="BI89" s="74" t="str">
        <f t="shared" si="42"/>
        <v>M/V License- Duplicates</v>
      </c>
      <c r="BJ89" s="189" t="str">
        <f t="shared" si="42"/>
        <v>M/V License-ID Cards</v>
      </c>
      <c r="BK89" s="74" t="str">
        <f t="shared" si="42"/>
        <v>M/V License- Penalties</v>
      </c>
      <c r="BL89" s="189" t="str">
        <f t="shared" si="42"/>
        <v>M/V License- Personalized Fees</v>
      </c>
      <c r="BM89" s="74" t="str">
        <f t="shared" si="42"/>
        <v>M/V License- Sample Fee</v>
      </c>
      <c r="BN89" s="189" t="str">
        <f t="shared" si="42"/>
        <v>M/V License- Transfers</v>
      </c>
      <c r="BO89" s="74" t="str">
        <f t="shared" ref="BO89:CH89" si="43">BO10</f>
        <v>M/V License- Excess Fees</v>
      </c>
      <c r="BP89" s="189" t="str">
        <f t="shared" si="43"/>
        <v>M/V License- IRP Plates</v>
      </c>
      <c r="BQ89" s="74" t="str">
        <f t="shared" si="43"/>
        <v>M/V License- Knowledge Test</v>
      </c>
      <c r="BR89" s="189" t="str">
        <f t="shared" si="43"/>
        <v>M/V License- Temporary Plates</v>
      </c>
      <c r="BS89" s="74" t="str">
        <f t="shared" si="43"/>
        <v>M/V License- Title Fees</v>
      </c>
      <c r="BT89" s="189" t="str">
        <f t="shared" si="43"/>
        <v>M/V License-Trailer Registration</v>
      </c>
      <c r="BU89" s="74" t="str">
        <f t="shared" si="43"/>
        <v>M/V License- Transporter Permits</v>
      </c>
      <c r="BV89" s="189" t="str">
        <f t="shared" si="43"/>
        <v>M/V License- Unclass Revenue</v>
      </c>
      <c r="BW89" s="74" t="str">
        <f t="shared" si="43"/>
        <v>Misc Vehicle Permits-Dealer Permits Retail</v>
      </c>
      <c r="BX89" s="189" t="str">
        <f t="shared" si="43"/>
        <v>Misc Vehicle Permits- Golf Cart Permit</v>
      </c>
      <c r="BY89" s="74" t="str">
        <f t="shared" si="43"/>
        <v>Misc Vehicle Permits- Handicapped Placard</v>
      </c>
      <c r="BZ89" s="189" t="str">
        <f t="shared" si="43"/>
        <v>Penalties- Driver Reinstatement Fee</v>
      </c>
      <c r="CA89" s="74" t="str">
        <f t="shared" si="43"/>
        <v>Refund Prior Year Revenue</v>
      </c>
      <c r="CB89" s="189" t="str">
        <f t="shared" si="43"/>
        <v>Road Use Fee- Hybrid Vehicle</v>
      </c>
      <c r="CC89" s="74" t="str">
        <f t="shared" si="43"/>
        <v>Road Use Fee- Non Gas Vehicle</v>
      </c>
      <c r="CD89" s="189" t="str">
        <f t="shared" si="43"/>
        <v>Sales and Use Tax</v>
      </c>
      <c r="CE89" s="74" t="str">
        <f t="shared" si="43"/>
        <v>Sales and Use Auto Tax</v>
      </c>
      <c r="CF89" s="189" t="str">
        <f t="shared" si="43"/>
        <v>Sale of Listings &amp; Labels- Accident Record Report</v>
      </c>
      <c r="CG89" s="74" t="str">
        <f t="shared" si="43"/>
        <v>Non-Recurring General Funds</v>
      </c>
      <c r="CH89" s="189" t="str">
        <f t="shared" si="43"/>
        <v>Agency Funds</v>
      </c>
      <c r="CI89" s="74" t="str">
        <f t="shared" ref="CI89:CJ89" si="44">CI10</f>
        <v>Motor Vehicle License</v>
      </c>
      <c r="CJ89" s="189" t="str">
        <f t="shared" si="44"/>
        <v>Motor Vehicle License-Unclass Revenue</v>
      </c>
      <c r="CK89" s="74" t="str">
        <f t="shared" ref="CK89" si="45">CK10</f>
        <v>Motor Vehicle License</v>
      </c>
      <c r="CL89" s="189"/>
    </row>
    <row r="90" spans="1:118" x14ac:dyDescent="0.2">
      <c r="A90" s="2" t="s">
        <v>103</v>
      </c>
      <c r="B90" s="52" t="s">
        <v>25</v>
      </c>
      <c r="C90" s="79" t="str">
        <f t="shared" ref="C90:AH90" si="46">C11</f>
        <v>N/A</v>
      </c>
      <c r="D90" s="189" t="str">
        <f t="shared" si="46"/>
        <v>Recurring</v>
      </c>
      <c r="E90" s="74" t="str">
        <f t="shared" si="46"/>
        <v>Recurring</v>
      </c>
      <c r="F90" s="189" t="str">
        <f t="shared" si="46"/>
        <v>Recurring</v>
      </c>
      <c r="G90" s="74" t="str">
        <f t="shared" si="46"/>
        <v>Recurring</v>
      </c>
      <c r="H90" s="189" t="str">
        <f t="shared" si="46"/>
        <v>Recurring</v>
      </c>
      <c r="I90" s="74" t="str">
        <f t="shared" si="46"/>
        <v>Recurring*</v>
      </c>
      <c r="J90" s="189" t="str">
        <f t="shared" si="46"/>
        <v>Recurring</v>
      </c>
      <c r="K90" s="74" t="str">
        <f t="shared" si="46"/>
        <v>Recurring</v>
      </c>
      <c r="L90" s="189" t="str">
        <f t="shared" si="46"/>
        <v>Recurring</v>
      </c>
      <c r="M90" s="74" t="str">
        <f t="shared" si="46"/>
        <v>Recurring</v>
      </c>
      <c r="N90" s="189" t="str">
        <f t="shared" si="46"/>
        <v>Recurring</v>
      </c>
      <c r="O90" s="74" t="str">
        <f t="shared" si="46"/>
        <v>Recurring</v>
      </c>
      <c r="P90" s="189" t="str">
        <f t="shared" si="46"/>
        <v>Recurring</v>
      </c>
      <c r="Q90" s="74" t="str">
        <f t="shared" si="46"/>
        <v>Recurring</v>
      </c>
      <c r="R90" s="189" t="str">
        <f t="shared" si="46"/>
        <v>Recurring</v>
      </c>
      <c r="S90" s="74" t="str">
        <f t="shared" si="46"/>
        <v>Recurring</v>
      </c>
      <c r="T90" s="189" t="str">
        <f t="shared" si="46"/>
        <v>Recurring</v>
      </c>
      <c r="U90" s="74" t="str">
        <f t="shared" si="46"/>
        <v>Recurring</v>
      </c>
      <c r="V90" s="189" t="str">
        <f t="shared" si="46"/>
        <v>Recurring</v>
      </c>
      <c r="W90" s="74" t="str">
        <f t="shared" si="46"/>
        <v>Recurring</v>
      </c>
      <c r="X90" s="189" t="str">
        <f t="shared" si="46"/>
        <v>Recurring</v>
      </c>
      <c r="Y90" s="74" t="str">
        <f t="shared" si="46"/>
        <v>Recurring</v>
      </c>
      <c r="Z90" s="189" t="str">
        <f t="shared" si="46"/>
        <v>Recurring</v>
      </c>
      <c r="AA90" s="74" t="str">
        <f t="shared" si="46"/>
        <v>One-Time</v>
      </c>
      <c r="AB90" s="189" t="str">
        <f t="shared" si="46"/>
        <v>Recurring</v>
      </c>
      <c r="AC90" s="74" t="str">
        <f t="shared" si="46"/>
        <v>Recurring</v>
      </c>
      <c r="AD90" s="189" t="str">
        <f t="shared" si="46"/>
        <v>Recurring</v>
      </c>
      <c r="AE90" s="74" t="str">
        <f t="shared" si="46"/>
        <v>Recurring</v>
      </c>
      <c r="AF90" s="189" t="str">
        <f t="shared" si="46"/>
        <v>Recurring</v>
      </c>
      <c r="AG90" s="74" t="str">
        <f t="shared" si="46"/>
        <v>Recurring</v>
      </c>
      <c r="AH90" s="189" t="str">
        <f t="shared" si="46"/>
        <v>Recurring</v>
      </c>
      <c r="AI90" s="74" t="str">
        <f t="shared" ref="AI90:BN90" si="47">AI11</f>
        <v>Recurring</v>
      </c>
      <c r="AJ90" s="189" t="str">
        <f t="shared" si="47"/>
        <v>Recurring</v>
      </c>
      <c r="AK90" s="74" t="str">
        <f t="shared" si="47"/>
        <v>Recurring</v>
      </c>
      <c r="AL90" s="189" t="str">
        <f t="shared" si="47"/>
        <v>Recurring</v>
      </c>
      <c r="AM90" s="74" t="str">
        <f t="shared" si="47"/>
        <v>Recurring</v>
      </c>
      <c r="AN90" s="189" t="str">
        <f t="shared" si="47"/>
        <v>Recurring</v>
      </c>
      <c r="AO90" s="74" t="str">
        <f t="shared" si="47"/>
        <v>Recurring</v>
      </c>
      <c r="AP90" s="189" t="str">
        <f t="shared" si="47"/>
        <v>Recurring</v>
      </c>
      <c r="AQ90" s="74" t="str">
        <f t="shared" si="47"/>
        <v>Recurring</v>
      </c>
      <c r="AR90" s="189" t="str">
        <f t="shared" si="47"/>
        <v>Recurring</v>
      </c>
      <c r="AS90" s="74" t="str">
        <f t="shared" si="47"/>
        <v>Recurring</v>
      </c>
      <c r="AT90" s="189" t="str">
        <f t="shared" si="47"/>
        <v>Recurring</v>
      </c>
      <c r="AU90" s="74" t="str">
        <f t="shared" si="47"/>
        <v>Recurring</v>
      </c>
      <c r="AV90" s="189" t="str">
        <f t="shared" si="47"/>
        <v>Recurring</v>
      </c>
      <c r="AW90" s="74" t="str">
        <f t="shared" si="47"/>
        <v>Recurring</v>
      </c>
      <c r="AX90" s="189" t="str">
        <f t="shared" si="47"/>
        <v>Recurring</v>
      </c>
      <c r="AY90" s="74" t="str">
        <f t="shared" si="47"/>
        <v>Recurring</v>
      </c>
      <c r="AZ90" s="189" t="str">
        <f t="shared" si="47"/>
        <v>Recurring</v>
      </c>
      <c r="BA90" s="74" t="str">
        <f t="shared" si="47"/>
        <v>Recurring</v>
      </c>
      <c r="BB90" s="189" t="str">
        <f t="shared" si="47"/>
        <v>Recurring</v>
      </c>
      <c r="BC90" s="74" t="str">
        <f t="shared" si="47"/>
        <v>Recurring</v>
      </c>
      <c r="BD90" s="189" t="str">
        <f t="shared" si="47"/>
        <v>Recurring</v>
      </c>
      <c r="BE90" s="74" t="str">
        <f t="shared" si="47"/>
        <v>Recurring</v>
      </c>
      <c r="BF90" s="189" t="str">
        <f t="shared" si="47"/>
        <v>Recurring</v>
      </c>
      <c r="BG90" s="74" t="str">
        <f t="shared" si="47"/>
        <v>Recurring</v>
      </c>
      <c r="BH90" s="189" t="str">
        <f t="shared" si="47"/>
        <v>Recurring</v>
      </c>
      <c r="BI90" s="74" t="str">
        <f t="shared" si="47"/>
        <v>Recurring</v>
      </c>
      <c r="BJ90" s="189" t="str">
        <f t="shared" si="47"/>
        <v>Recurring</v>
      </c>
      <c r="BK90" s="74" t="str">
        <f t="shared" si="47"/>
        <v>Recurring</v>
      </c>
      <c r="BL90" s="189" t="str">
        <f t="shared" si="47"/>
        <v>Recurring</v>
      </c>
      <c r="BM90" s="74" t="str">
        <f t="shared" si="47"/>
        <v>Recurring</v>
      </c>
      <c r="BN90" s="189" t="str">
        <f t="shared" si="47"/>
        <v>Recurring</v>
      </c>
      <c r="BO90" s="74" t="str">
        <f t="shared" ref="BO90:CH90" si="48">BO11</f>
        <v>Recurring</v>
      </c>
      <c r="BP90" s="189" t="str">
        <f t="shared" si="48"/>
        <v>Recurring</v>
      </c>
      <c r="BQ90" s="74" t="str">
        <f t="shared" si="48"/>
        <v>Recurring</v>
      </c>
      <c r="BR90" s="189" t="str">
        <f t="shared" si="48"/>
        <v>Recurring</v>
      </c>
      <c r="BS90" s="74" t="str">
        <f t="shared" si="48"/>
        <v>Recurring</v>
      </c>
      <c r="BT90" s="189" t="str">
        <f t="shared" si="48"/>
        <v>Recurring</v>
      </c>
      <c r="BU90" s="74" t="str">
        <f t="shared" si="48"/>
        <v>Recurring</v>
      </c>
      <c r="BV90" s="189" t="str">
        <f t="shared" si="48"/>
        <v>Recurring</v>
      </c>
      <c r="BW90" s="74" t="str">
        <f t="shared" si="48"/>
        <v>Recurring</v>
      </c>
      <c r="BX90" s="189" t="str">
        <f t="shared" si="48"/>
        <v>Recurring</v>
      </c>
      <c r="BY90" s="74" t="str">
        <f t="shared" si="48"/>
        <v>Recurring</v>
      </c>
      <c r="BZ90" s="189" t="str">
        <f t="shared" si="48"/>
        <v>Recurring</v>
      </c>
      <c r="CA90" s="74" t="str">
        <f t="shared" si="48"/>
        <v>Recurring</v>
      </c>
      <c r="CB90" s="189" t="str">
        <f t="shared" si="48"/>
        <v>Recurring</v>
      </c>
      <c r="CC90" s="74" t="str">
        <f t="shared" si="48"/>
        <v>Recurring</v>
      </c>
      <c r="CD90" s="189" t="str">
        <f t="shared" si="48"/>
        <v>Recurring</v>
      </c>
      <c r="CE90" s="74" t="str">
        <f t="shared" si="48"/>
        <v>Recurring</v>
      </c>
      <c r="CF90" s="189" t="str">
        <f t="shared" si="48"/>
        <v>Recurring</v>
      </c>
      <c r="CG90" s="74" t="str">
        <f t="shared" si="48"/>
        <v>Recurring*</v>
      </c>
      <c r="CH90" s="189" t="str">
        <f t="shared" si="48"/>
        <v>Recurring*</v>
      </c>
      <c r="CI90" s="74" t="str">
        <f t="shared" ref="CI90:CJ90" si="49">CI11</f>
        <v>Recurring</v>
      </c>
      <c r="CJ90" s="189" t="str">
        <f t="shared" si="49"/>
        <v>Recurring</v>
      </c>
      <c r="CK90" s="74" t="str">
        <f t="shared" ref="CK90" si="50">CK11</f>
        <v>Recurring</v>
      </c>
      <c r="CL90" s="189"/>
    </row>
    <row r="91" spans="1:118" x14ac:dyDescent="0.2">
      <c r="A91" s="2" t="s">
        <v>104</v>
      </c>
      <c r="B91" s="52" t="s">
        <v>40</v>
      </c>
      <c r="C91" s="79" t="str">
        <f t="shared" ref="C91:AH91" si="51">C12</f>
        <v>N/A</v>
      </c>
      <c r="D91" s="189" t="str">
        <f t="shared" si="51"/>
        <v>State</v>
      </c>
      <c r="E91" s="74" t="str">
        <f t="shared" si="51"/>
        <v>Federal</v>
      </c>
      <c r="F91" s="189" t="str">
        <f t="shared" si="51"/>
        <v>Federal</v>
      </c>
      <c r="G91" s="74" t="str">
        <f t="shared" si="51"/>
        <v>Other</v>
      </c>
      <c r="H91" s="189" t="str">
        <f t="shared" si="51"/>
        <v>Other</v>
      </c>
      <c r="I91" s="74" t="str">
        <f t="shared" si="51"/>
        <v>State</v>
      </c>
      <c r="J91" s="189" t="str">
        <f t="shared" si="51"/>
        <v>Other</v>
      </c>
      <c r="K91" s="74" t="str">
        <f t="shared" si="51"/>
        <v>Other</v>
      </c>
      <c r="L91" s="189" t="str">
        <f t="shared" si="51"/>
        <v>Other</v>
      </c>
      <c r="M91" s="74" t="str">
        <f t="shared" si="51"/>
        <v>Other</v>
      </c>
      <c r="N91" s="189" t="str">
        <f t="shared" si="51"/>
        <v>Other</v>
      </c>
      <c r="O91" s="74" t="str">
        <f t="shared" si="51"/>
        <v>Other</v>
      </c>
      <c r="P91" s="189" t="str">
        <f t="shared" si="51"/>
        <v>Other</v>
      </c>
      <c r="Q91" s="74" t="str">
        <f t="shared" si="51"/>
        <v>Other</v>
      </c>
      <c r="R91" s="189" t="str">
        <f t="shared" si="51"/>
        <v>Other</v>
      </c>
      <c r="S91" s="74" t="str">
        <f t="shared" si="51"/>
        <v>Other</v>
      </c>
      <c r="T91" s="189" t="str">
        <f t="shared" si="51"/>
        <v>Other</v>
      </c>
      <c r="U91" s="74" t="str">
        <f t="shared" si="51"/>
        <v>Other</v>
      </c>
      <c r="V91" s="189" t="str">
        <f t="shared" si="51"/>
        <v>Other</v>
      </c>
      <c r="W91" s="74" t="str">
        <f t="shared" si="51"/>
        <v>Other</v>
      </c>
      <c r="X91" s="189" t="str">
        <f t="shared" si="51"/>
        <v>Other</v>
      </c>
      <c r="Y91" s="74" t="str">
        <f t="shared" si="51"/>
        <v>Other</v>
      </c>
      <c r="Z91" s="189" t="str">
        <f t="shared" si="51"/>
        <v>Other</v>
      </c>
      <c r="AA91" s="74" t="str">
        <f t="shared" si="51"/>
        <v>Other</v>
      </c>
      <c r="AB91" s="189" t="str">
        <f t="shared" si="51"/>
        <v>Other</v>
      </c>
      <c r="AC91" s="74" t="str">
        <f t="shared" si="51"/>
        <v>Other</v>
      </c>
      <c r="AD91" s="189" t="str">
        <f t="shared" si="51"/>
        <v>Other</v>
      </c>
      <c r="AE91" s="74" t="str">
        <f t="shared" si="51"/>
        <v>Other</v>
      </c>
      <c r="AF91" s="189" t="str">
        <f t="shared" si="51"/>
        <v>Other</v>
      </c>
      <c r="AG91" s="74" t="str">
        <f t="shared" si="51"/>
        <v>Other</v>
      </c>
      <c r="AH91" s="189" t="str">
        <f t="shared" si="51"/>
        <v>Other</v>
      </c>
      <c r="AI91" s="74" t="str">
        <f t="shared" ref="AI91:BN91" si="52">AI12</f>
        <v>Other</v>
      </c>
      <c r="AJ91" s="189" t="str">
        <f t="shared" si="52"/>
        <v>Other</v>
      </c>
      <c r="AK91" s="74" t="str">
        <f t="shared" si="52"/>
        <v>Other</v>
      </c>
      <c r="AL91" s="189" t="str">
        <f t="shared" si="52"/>
        <v>Other</v>
      </c>
      <c r="AM91" s="74" t="str">
        <f t="shared" si="52"/>
        <v>Other</v>
      </c>
      <c r="AN91" s="189" t="str">
        <f t="shared" si="52"/>
        <v>Other</v>
      </c>
      <c r="AO91" s="74" t="str">
        <f t="shared" si="52"/>
        <v>Other</v>
      </c>
      <c r="AP91" s="189" t="str">
        <f t="shared" si="52"/>
        <v>Other</v>
      </c>
      <c r="AQ91" s="74" t="str">
        <f t="shared" si="52"/>
        <v>Other</v>
      </c>
      <c r="AR91" s="189" t="str">
        <f t="shared" si="52"/>
        <v>Other</v>
      </c>
      <c r="AS91" s="74" t="str">
        <f t="shared" si="52"/>
        <v>Other</v>
      </c>
      <c r="AT91" s="189" t="str">
        <f t="shared" si="52"/>
        <v>Other</v>
      </c>
      <c r="AU91" s="74" t="str">
        <f t="shared" si="52"/>
        <v>Other</v>
      </c>
      <c r="AV91" s="189" t="str">
        <f t="shared" si="52"/>
        <v>Other</v>
      </c>
      <c r="AW91" s="74" t="str">
        <f t="shared" si="52"/>
        <v>Other</v>
      </c>
      <c r="AX91" s="189" t="str">
        <f t="shared" si="52"/>
        <v>Other</v>
      </c>
      <c r="AY91" s="74" t="str">
        <f t="shared" si="52"/>
        <v>Other</v>
      </c>
      <c r="AZ91" s="189" t="str">
        <f t="shared" si="52"/>
        <v>Other</v>
      </c>
      <c r="BA91" s="74" t="str">
        <f t="shared" si="52"/>
        <v>Other</v>
      </c>
      <c r="BB91" s="189" t="str">
        <f t="shared" si="52"/>
        <v>Other</v>
      </c>
      <c r="BC91" s="74" t="str">
        <f t="shared" si="52"/>
        <v>Other</v>
      </c>
      <c r="BD91" s="189" t="str">
        <f t="shared" si="52"/>
        <v>Other</v>
      </c>
      <c r="BE91" s="74" t="str">
        <f t="shared" si="52"/>
        <v>Other</v>
      </c>
      <c r="BF91" s="189" t="str">
        <f t="shared" si="52"/>
        <v>Other</v>
      </c>
      <c r="BG91" s="74" t="str">
        <f t="shared" si="52"/>
        <v>Other</v>
      </c>
      <c r="BH91" s="189" t="str">
        <f t="shared" si="52"/>
        <v>Other</v>
      </c>
      <c r="BI91" s="74" t="str">
        <f t="shared" si="52"/>
        <v>Other</v>
      </c>
      <c r="BJ91" s="189" t="str">
        <f t="shared" si="52"/>
        <v>Other</v>
      </c>
      <c r="BK91" s="74" t="str">
        <f t="shared" si="52"/>
        <v>Other</v>
      </c>
      <c r="BL91" s="189" t="str">
        <f t="shared" si="52"/>
        <v>Other</v>
      </c>
      <c r="BM91" s="74" t="str">
        <f t="shared" si="52"/>
        <v>Other</v>
      </c>
      <c r="BN91" s="189" t="str">
        <f t="shared" si="52"/>
        <v>Other</v>
      </c>
      <c r="BO91" s="74" t="str">
        <f t="shared" ref="BO91:CH91" si="53">BO12</f>
        <v>Other</v>
      </c>
      <c r="BP91" s="189" t="str">
        <f t="shared" si="53"/>
        <v>Other</v>
      </c>
      <c r="BQ91" s="74" t="str">
        <f t="shared" si="53"/>
        <v>Other</v>
      </c>
      <c r="BR91" s="189" t="str">
        <f t="shared" si="53"/>
        <v>Other</v>
      </c>
      <c r="BS91" s="74" t="str">
        <f t="shared" si="53"/>
        <v>Other</v>
      </c>
      <c r="BT91" s="189" t="str">
        <f t="shared" si="53"/>
        <v>Other</v>
      </c>
      <c r="BU91" s="74" t="str">
        <f t="shared" si="53"/>
        <v>Other</v>
      </c>
      <c r="BV91" s="189" t="str">
        <f t="shared" si="53"/>
        <v>Other</v>
      </c>
      <c r="BW91" s="74" t="str">
        <f t="shared" si="53"/>
        <v>Other</v>
      </c>
      <c r="BX91" s="189" t="str">
        <f t="shared" si="53"/>
        <v>Other</v>
      </c>
      <c r="BY91" s="74" t="str">
        <f t="shared" si="53"/>
        <v>Other</v>
      </c>
      <c r="BZ91" s="189" t="str">
        <f t="shared" si="53"/>
        <v>Other</v>
      </c>
      <c r="CA91" s="74" t="str">
        <f t="shared" si="53"/>
        <v>Other</v>
      </c>
      <c r="CB91" s="189" t="str">
        <f t="shared" si="53"/>
        <v>Other</v>
      </c>
      <c r="CC91" s="74" t="str">
        <f t="shared" si="53"/>
        <v>Other</v>
      </c>
      <c r="CD91" s="189" t="str">
        <f t="shared" si="53"/>
        <v>Other</v>
      </c>
      <c r="CE91" s="74" t="str">
        <f t="shared" si="53"/>
        <v>Other</v>
      </c>
      <c r="CF91" s="189" t="str">
        <f t="shared" si="53"/>
        <v>Other</v>
      </c>
      <c r="CG91" s="74" t="str">
        <f t="shared" si="53"/>
        <v>State</v>
      </c>
      <c r="CH91" s="189" t="str">
        <f t="shared" si="53"/>
        <v>Other</v>
      </c>
      <c r="CI91" s="74" t="str">
        <f t="shared" ref="CI91:CJ91" si="54">CI12</f>
        <v>Other</v>
      </c>
      <c r="CJ91" s="189" t="str">
        <f t="shared" si="54"/>
        <v>Other</v>
      </c>
      <c r="CK91" s="74" t="str">
        <f t="shared" ref="CK91" si="55">CK12</f>
        <v>Other</v>
      </c>
      <c r="CL91" s="189"/>
    </row>
    <row r="92" spans="1:118" ht="178.5" x14ac:dyDescent="0.2">
      <c r="A92" s="51" t="s">
        <v>105</v>
      </c>
      <c r="B92" s="52" t="s">
        <v>35</v>
      </c>
      <c r="C92" s="79" t="str">
        <f t="shared" ref="C92:AH92" si="56">C33</f>
        <v>N/A</v>
      </c>
      <c r="D92" s="192" t="str">
        <f t="shared" si="56"/>
        <v>I.; II.A.1.; II.A.2.; II.B.; II.C.; II.D.; III.; Proviso 82.6</v>
      </c>
      <c r="E92" s="60">
        <f t="shared" si="56"/>
        <v>0</v>
      </c>
      <c r="F92" s="192" t="str">
        <f t="shared" si="56"/>
        <v>I.; II.A.1.; II.A.2.; II.B.; II.C.; II.D.; Proviso 82.1</v>
      </c>
      <c r="G92" s="60" t="str">
        <f t="shared" si="56"/>
        <v>Plate Replacement - II.A.2</v>
      </c>
      <c r="H92" s="192">
        <f t="shared" si="56"/>
        <v>0</v>
      </c>
      <c r="I92" s="60" t="str">
        <f t="shared" si="56"/>
        <v>Real ID; Proviso 82.8</v>
      </c>
      <c r="J92" s="192">
        <f t="shared" si="56"/>
        <v>0</v>
      </c>
      <c r="K92" s="60">
        <f t="shared" si="56"/>
        <v>0</v>
      </c>
      <c r="L92" s="192">
        <f t="shared" si="56"/>
        <v>0</v>
      </c>
      <c r="M92" s="60">
        <f t="shared" si="56"/>
        <v>0</v>
      </c>
      <c r="N92" s="192">
        <f t="shared" si="56"/>
        <v>0</v>
      </c>
      <c r="O92" s="60">
        <f t="shared" si="56"/>
        <v>0</v>
      </c>
      <c r="P92" s="192">
        <f t="shared" si="56"/>
        <v>0</v>
      </c>
      <c r="Q92" s="60">
        <f t="shared" si="56"/>
        <v>0</v>
      </c>
      <c r="R92" s="192">
        <f t="shared" si="56"/>
        <v>0</v>
      </c>
      <c r="S92" s="60">
        <f t="shared" si="56"/>
        <v>0</v>
      </c>
      <c r="T92" s="192">
        <f t="shared" si="56"/>
        <v>0</v>
      </c>
      <c r="U92" s="60">
        <f t="shared" si="56"/>
        <v>0</v>
      </c>
      <c r="V92" s="192">
        <f t="shared" si="56"/>
        <v>0</v>
      </c>
      <c r="W92" s="60">
        <f t="shared" si="56"/>
        <v>0</v>
      </c>
      <c r="X92" s="192">
        <f t="shared" si="56"/>
        <v>0</v>
      </c>
      <c r="Y92" s="60">
        <f t="shared" si="56"/>
        <v>0</v>
      </c>
      <c r="Z92" s="192">
        <f t="shared" si="56"/>
        <v>0</v>
      </c>
      <c r="AA92" s="60">
        <f t="shared" si="56"/>
        <v>0</v>
      </c>
      <c r="AB92" s="192">
        <f t="shared" si="56"/>
        <v>0</v>
      </c>
      <c r="AC92" s="60" t="str">
        <f t="shared" si="56"/>
        <v>I.; II.D.; Proviso 82.1; Proviso 82.7; Proviso 82.8</v>
      </c>
      <c r="AD92" s="192">
        <f t="shared" si="56"/>
        <v>0</v>
      </c>
      <c r="AE92" s="60">
        <f t="shared" si="56"/>
        <v>0</v>
      </c>
      <c r="AF92" s="192">
        <f t="shared" si="56"/>
        <v>0</v>
      </c>
      <c r="AG92" s="60">
        <f t="shared" si="56"/>
        <v>0</v>
      </c>
      <c r="AH92" s="192">
        <f t="shared" si="56"/>
        <v>0</v>
      </c>
      <c r="AI92" s="60">
        <f t="shared" ref="AI92:BN92" si="57">AI33</f>
        <v>0</v>
      </c>
      <c r="AJ92" s="192">
        <f t="shared" si="57"/>
        <v>0</v>
      </c>
      <c r="AK92" s="60">
        <f t="shared" si="57"/>
        <v>0</v>
      </c>
      <c r="AL92" s="192">
        <f t="shared" si="57"/>
        <v>0</v>
      </c>
      <c r="AM92" s="60">
        <f t="shared" si="57"/>
        <v>0</v>
      </c>
      <c r="AN92" s="192">
        <f t="shared" si="57"/>
        <v>0</v>
      </c>
      <c r="AO92" s="60">
        <f t="shared" si="57"/>
        <v>0</v>
      </c>
      <c r="AP92" s="192">
        <f t="shared" si="57"/>
        <v>0</v>
      </c>
      <c r="AQ92" s="60">
        <f t="shared" si="57"/>
        <v>0</v>
      </c>
      <c r="AR92" s="192">
        <f t="shared" si="57"/>
        <v>0</v>
      </c>
      <c r="AS92" s="60">
        <f t="shared" si="57"/>
        <v>0</v>
      </c>
      <c r="AT92" s="192">
        <f t="shared" si="57"/>
        <v>0</v>
      </c>
      <c r="AU92" s="60">
        <f t="shared" si="57"/>
        <v>0</v>
      </c>
      <c r="AV92" s="192">
        <f t="shared" si="57"/>
        <v>0</v>
      </c>
      <c r="AW92" s="60">
        <f t="shared" si="57"/>
        <v>0</v>
      </c>
      <c r="AX92" s="192">
        <f t="shared" si="57"/>
        <v>0</v>
      </c>
      <c r="AY92" s="60">
        <f t="shared" si="57"/>
        <v>0</v>
      </c>
      <c r="AZ92" s="192">
        <f t="shared" si="57"/>
        <v>0</v>
      </c>
      <c r="BA92" s="60">
        <f t="shared" si="57"/>
        <v>0</v>
      </c>
      <c r="BB92" s="192">
        <f t="shared" si="57"/>
        <v>0</v>
      </c>
      <c r="BC92" s="60">
        <f t="shared" si="57"/>
        <v>0</v>
      </c>
      <c r="BD92" s="192">
        <f t="shared" si="57"/>
        <v>0</v>
      </c>
      <c r="BE92" s="60">
        <f t="shared" si="57"/>
        <v>0</v>
      </c>
      <c r="BF92" s="192">
        <f t="shared" si="57"/>
        <v>0</v>
      </c>
      <c r="BG92" s="60">
        <f t="shared" si="57"/>
        <v>0</v>
      </c>
      <c r="BH92" s="192">
        <f t="shared" si="57"/>
        <v>0</v>
      </c>
      <c r="BI92" s="60">
        <f t="shared" si="57"/>
        <v>0</v>
      </c>
      <c r="BJ92" s="192">
        <f t="shared" si="57"/>
        <v>0</v>
      </c>
      <c r="BK92" s="60">
        <f t="shared" si="57"/>
        <v>0</v>
      </c>
      <c r="BL92" s="192">
        <f t="shared" si="57"/>
        <v>0</v>
      </c>
      <c r="BM92" s="60">
        <f t="shared" si="57"/>
        <v>0</v>
      </c>
      <c r="BN92" s="192">
        <f t="shared" si="57"/>
        <v>0</v>
      </c>
      <c r="BO92" s="60">
        <f t="shared" ref="BO92:CH92" si="58">BO33</f>
        <v>0</v>
      </c>
      <c r="BP92" s="192">
        <f t="shared" si="58"/>
        <v>0</v>
      </c>
      <c r="BQ92" s="60">
        <f t="shared" si="58"/>
        <v>0</v>
      </c>
      <c r="BR92" s="192">
        <f t="shared" si="58"/>
        <v>0</v>
      </c>
      <c r="BS92" s="60">
        <f t="shared" si="58"/>
        <v>0</v>
      </c>
      <c r="BT92" s="192">
        <f t="shared" si="58"/>
        <v>0</v>
      </c>
      <c r="BU92" s="60">
        <f t="shared" si="58"/>
        <v>0</v>
      </c>
      <c r="BV92" s="192">
        <f t="shared" si="58"/>
        <v>0</v>
      </c>
      <c r="BW92" s="60">
        <f t="shared" si="58"/>
        <v>0</v>
      </c>
      <c r="BX92" s="192">
        <f t="shared" si="58"/>
        <v>0</v>
      </c>
      <c r="BY92" s="60">
        <f t="shared" si="58"/>
        <v>0</v>
      </c>
      <c r="BZ92" s="192">
        <f t="shared" si="58"/>
        <v>0</v>
      </c>
      <c r="CA92" s="60">
        <f t="shared" si="58"/>
        <v>0</v>
      </c>
      <c r="CB92" s="192">
        <f t="shared" si="58"/>
        <v>0</v>
      </c>
      <c r="CC92" s="60">
        <f t="shared" si="58"/>
        <v>0</v>
      </c>
      <c r="CD92" s="192">
        <f t="shared" si="58"/>
        <v>0</v>
      </c>
      <c r="CE92" s="60">
        <f t="shared" si="58"/>
        <v>0</v>
      </c>
      <c r="CF92" s="192">
        <f t="shared" si="58"/>
        <v>0</v>
      </c>
      <c r="CG92" s="60" t="str">
        <f t="shared" si="58"/>
        <v>R40 ADA Compliance; Proviso 82.1</v>
      </c>
      <c r="CH92" s="192" t="str">
        <f t="shared" si="58"/>
        <v>R400 OSHA Compl Stwd; R400 Pied Dist Def; R400 STWD DMV Off Re; R400 Statewide Eq Up; R400 SW Misc Def Mnt; R400 Orangb DMV Renov; R400 Stwde HVAC Rep; R40 Andsn DMV Renov; R40 Flrnce DMV Renov; Proviso 82.1</v>
      </c>
      <c r="CI92" s="60">
        <f t="shared" ref="CI92:CJ92" si="59">CI33</f>
        <v>0</v>
      </c>
      <c r="CJ92" s="192">
        <f t="shared" si="59"/>
        <v>0</v>
      </c>
      <c r="CK92" s="60">
        <f t="shared" ref="CK92" si="60">CK33</f>
        <v>0</v>
      </c>
      <c r="CL92" s="192"/>
    </row>
    <row r="93" spans="1:118" x14ac:dyDescent="0.2">
      <c r="A93" s="2" t="s">
        <v>106</v>
      </c>
      <c r="B93" s="52" t="str">
        <f t="shared" ref="B93:AG93" si="61">B41</f>
        <v xml:space="preserve">Total allowed to spend by END of 2017-18  </v>
      </c>
      <c r="C93" s="57">
        <f t="shared" si="61"/>
        <v>108643891.29000001</v>
      </c>
      <c r="D93" s="182">
        <f t="shared" si="61"/>
        <v>88932534</v>
      </c>
      <c r="E93" s="53">
        <f t="shared" si="61"/>
        <v>0</v>
      </c>
      <c r="F93" s="182">
        <f t="shared" si="61"/>
        <v>1700000</v>
      </c>
      <c r="G93" s="53">
        <f t="shared" si="61"/>
        <v>4900000</v>
      </c>
      <c r="H93" s="182">
        <f t="shared" si="61"/>
        <v>0</v>
      </c>
      <c r="I93" s="53">
        <f t="shared" si="61"/>
        <v>6727718</v>
      </c>
      <c r="J93" s="182">
        <f t="shared" si="61"/>
        <v>0</v>
      </c>
      <c r="K93" s="53">
        <f t="shared" si="61"/>
        <v>0</v>
      </c>
      <c r="L93" s="182">
        <f t="shared" si="61"/>
        <v>0</v>
      </c>
      <c r="M93" s="53">
        <f t="shared" si="61"/>
        <v>0</v>
      </c>
      <c r="N93" s="182">
        <f t="shared" si="61"/>
        <v>0</v>
      </c>
      <c r="O93" s="53">
        <f t="shared" si="61"/>
        <v>0</v>
      </c>
      <c r="P93" s="182">
        <f t="shared" si="61"/>
        <v>0</v>
      </c>
      <c r="Q93" s="53">
        <f t="shared" si="61"/>
        <v>0</v>
      </c>
      <c r="R93" s="182">
        <f t="shared" si="61"/>
        <v>0</v>
      </c>
      <c r="S93" s="53">
        <f t="shared" si="61"/>
        <v>0</v>
      </c>
      <c r="T93" s="182">
        <f t="shared" si="61"/>
        <v>0</v>
      </c>
      <c r="U93" s="53">
        <f t="shared" si="61"/>
        <v>0</v>
      </c>
      <c r="V93" s="182">
        <f t="shared" si="61"/>
        <v>0</v>
      </c>
      <c r="W93" s="53">
        <f t="shared" si="61"/>
        <v>0</v>
      </c>
      <c r="X93" s="182">
        <f t="shared" si="61"/>
        <v>0</v>
      </c>
      <c r="Y93" s="53">
        <f t="shared" si="61"/>
        <v>0</v>
      </c>
      <c r="Z93" s="182">
        <f t="shared" si="61"/>
        <v>0</v>
      </c>
      <c r="AA93" s="53">
        <f t="shared" si="61"/>
        <v>0</v>
      </c>
      <c r="AB93" s="182">
        <f t="shared" si="61"/>
        <v>0</v>
      </c>
      <c r="AC93" s="53">
        <f t="shared" si="61"/>
        <v>4247596</v>
      </c>
      <c r="AD93" s="182">
        <f t="shared" si="61"/>
        <v>0</v>
      </c>
      <c r="AE93" s="53">
        <f t="shared" si="61"/>
        <v>0</v>
      </c>
      <c r="AF93" s="182">
        <f t="shared" si="61"/>
        <v>0</v>
      </c>
      <c r="AG93" s="53">
        <f t="shared" si="61"/>
        <v>0</v>
      </c>
      <c r="AH93" s="182">
        <f t="shared" ref="AH93:BM93" si="62">AH41</f>
        <v>0</v>
      </c>
      <c r="AI93" s="53">
        <f t="shared" si="62"/>
        <v>0</v>
      </c>
      <c r="AJ93" s="182">
        <f t="shared" si="62"/>
        <v>0</v>
      </c>
      <c r="AK93" s="53">
        <f t="shared" si="62"/>
        <v>0</v>
      </c>
      <c r="AL93" s="182">
        <f t="shared" si="62"/>
        <v>0</v>
      </c>
      <c r="AM93" s="53">
        <f t="shared" si="62"/>
        <v>0</v>
      </c>
      <c r="AN93" s="182">
        <f t="shared" si="62"/>
        <v>0</v>
      </c>
      <c r="AO93" s="53">
        <f t="shared" si="62"/>
        <v>0</v>
      </c>
      <c r="AP93" s="182">
        <f t="shared" si="62"/>
        <v>0</v>
      </c>
      <c r="AQ93" s="53">
        <f t="shared" si="62"/>
        <v>0</v>
      </c>
      <c r="AR93" s="182">
        <f t="shared" si="62"/>
        <v>0</v>
      </c>
      <c r="AS93" s="53">
        <f t="shared" si="62"/>
        <v>0</v>
      </c>
      <c r="AT93" s="182">
        <f t="shared" si="62"/>
        <v>0</v>
      </c>
      <c r="AU93" s="53">
        <f t="shared" si="62"/>
        <v>0</v>
      </c>
      <c r="AV93" s="182">
        <f t="shared" si="62"/>
        <v>0</v>
      </c>
      <c r="AW93" s="53">
        <f t="shared" si="62"/>
        <v>0</v>
      </c>
      <c r="AX93" s="182">
        <f t="shared" si="62"/>
        <v>0</v>
      </c>
      <c r="AY93" s="53">
        <f t="shared" si="62"/>
        <v>0</v>
      </c>
      <c r="AZ93" s="182">
        <f t="shared" si="62"/>
        <v>0</v>
      </c>
      <c r="BA93" s="53">
        <f t="shared" si="62"/>
        <v>0</v>
      </c>
      <c r="BB93" s="182">
        <f t="shared" si="62"/>
        <v>0</v>
      </c>
      <c r="BC93" s="53">
        <f t="shared" si="62"/>
        <v>0</v>
      </c>
      <c r="BD93" s="182">
        <f t="shared" si="62"/>
        <v>0</v>
      </c>
      <c r="BE93" s="53">
        <f t="shared" si="62"/>
        <v>0</v>
      </c>
      <c r="BF93" s="182">
        <f t="shared" si="62"/>
        <v>0</v>
      </c>
      <c r="BG93" s="53">
        <f t="shared" si="62"/>
        <v>0</v>
      </c>
      <c r="BH93" s="182">
        <f t="shared" si="62"/>
        <v>0</v>
      </c>
      <c r="BI93" s="53">
        <f t="shared" si="62"/>
        <v>0</v>
      </c>
      <c r="BJ93" s="182">
        <f t="shared" si="62"/>
        <v>0</v>
      </c>
      <c r="BK93" s="53">
        <f t="shared" si="62"/>
        <v>0</v>
      </c>
      <c r="BL93" s="182">
        <f t="shared" si="62"/>
        <v>0</v>
      </c>
      <c r="BM93" s="53">
        <f t="shared" si="62"/>
        <v>0</v>
      </c>
      <c r="BN93" s="182">
        <f t="shared" ref="BN93:CH93" si="63">BN41</f>
        <v>0</v>
      </c>
      <c r="BO93" s="53">
        <f t="shared" si="63"/>
        <v>0</v>
      </c>
      <c r="BP93" s="182">
        <f t="shared" si="63"/>
        <v>0</v>
      </c>
      <c r="BQ93" s="53">
        <f t="shared" si="63"/>
        <v>0</v>
      </c>
      <c r="BR93" s="182">
        <f t="shared" si="63"/>
        <v>0</v>
      </c>
      <c r="BS93" s="53">
        <f t="shared" si="63"/>
        <v>0</v>
      </c>
      <c r="BT93" s="182">
        <f t="shared" si="63"/>
        <v>0</v>
      </c>
      <c r="BU93" s="53">
        <f t="shared" si="63"/>
        <v>0</v>
      </c>
      <c r="BV93" s="182">
        <f t="shared" si="63"/>
        <v>0</v>
      </c>
      <c r="BW93" s="53">
        <f t="shared" si="63"/>
        <v>0</v>
      </c>
      <c r="BX93" s="182">
        <f t="shared" si="63"/>
        <v>0</v>
      </c>
      <c r="BY93" s="53">
        <f t="shared" si="63"/>
        <v>0</v>
      </c>
      <c r="BZ93" s="182">
        <f t="shared" si="63"/>
        <v>0</v>
      </c>
      <c r="CA93" s="53">
        <f t="shared" si="63"/>
        <v>0</v>
      </c>
      <c r="CB93" s="182">
        <f t="shared" si="63"/>
        <v>0</v>
      </c>
      <c r="CC93" s="53">
        <f t="shared" si="63"/>
        <v>0</v>
      </c>
      <c r="CD93" s="182">
        <f t="shared" si="63"/>
        <v>0</v>
      </c>
      <c r="CE93" s="53">
        <f t="shared" si="63"/>
        <v>0</v>
      </c>
      <c r="CF93" s="182">
        <f t="shared" si="63"/>
        <v>0</v>
      </c>
      <c r="CG93" s="53">
        <f t="shared" si="63"/>
        <v>811793.29</v>
      </c>
      <c r="CH93" s="182">
        <f t="shared" si="63"/>
        <v>1324250</v>
      </c>
      <c r="CI93" s="53">
        <f t="shared" ref="CI93:CJ93" si="64">CI41</f>
        <v>0</v>
      </c>
      <c r="CJ93" s="182">
        <f t="shared" si="64"/>
        <v>0</v>
      </c>
      <c r="CK93" s="53">
        <f t="shared" ref="CK93:CL93" si="65">CK41</f>
        <v>0</v>
      </c>
      <c r="CL93" s="182">
        <f t="shared" si="65"/>
        <v>0</v>
      </c>
    </row>
    <row r="94" spans="1:118" x14ac:dyDescent="0.2">
      <c r="A94" s="2" t="s">
        <v>107</v>
      </c>
      <c r="B94" s="52" t="s">
        <v>38</v>
      </c>
      <c r="C94" s="57">
        <f t="shared" ref="C94:AH94" si="66">C76</f>
        <v>85062619</v>
      </c>
      <c r="D94" s="182">
        <f t="shared" si="66"/>
        <v>76645070</v>
      </c>
      <c r="E94" s="53">
        <f t="shared" si="66"/>
        <v>0</v>
      </c>
      <c r="F94" s="182">
        <f t="shared" si="66"/>
        <v>96356</v>
      </c>
      <c r="G94" s="53">
        <f t="shared" si="66"/>
        <v>3215027</v>
      </c>
      <c r="H94" s="182">
        <f t="shared" si="66"/>
        <v>0</v>
      </c>
      <c r="I94" s="53">
        <f t="shared" si="66"/>
        <v>4125206</v>
      </c>
      <c r="J94" s="182">
        <f t="shared" si="66"/>
        <v>0</v>
      </c>
      <c r="K94" s="53">
        <f t="shared" si="66"/>
        <v>0</v>
      </c>
      <c r="L94" s="182">
        <f t="shared" si="66"/>
        <v>0</v>
      </c>
      <c r="M94" s="53">
        <f t="shared" si="66"/>
        <v>0</v>
      </c>
      <c r="N94" s="182">
        <f t="shared" si="66"/>
        <v>0</v>
      </c>
      <c r="O94" s="53">
        <f t="shared" si="66"/>
        <v>0</v>
      </c>
      <c r="P94" s="182">
        <f t="shared" si="66"/>
        <v>0</v>
      </c>
      <c r="Q94" s="53">
        <f t="shared" si="66"/>
        <v>0</v>
      </c>
      <c r="R94" s="182">
        <f t="shared" si="66"/>
        <v>0</v>
      </c>
      <c r="S94" s="53">
        <f t="shared" si="66"/>
        <v>0</v>
      </c>
      <c r="T94" s="182">
        <f t="shared" si="66"/>
        <v>0</v>
      </c>
      <c r="U94" s="53">
        <f t="shared" si="66"/>
        <v>0</v>
      </c>
      <c r="V94" s="182">
        <f t="shared" si="66"/>
        <v>0</v>
      </c>
      <c r="W94" s="53">
        <f t="shared" si="66"/>
        <v>0</v>
      </c>
      <c r="X94" s="182">
        <f t="shared" si="66"/>
        <v>0</v>
      </c>
      <c r="Y94" s="53">
        <f t="shared" si="66"/>
        <v>0</v>
      </c>
      <c r="Z94" s="182">
        <f t="shared" si="66"/>
        <v>0</v>
      </c>
      <c r="AA94" s="53">
        <f t="shared" si="66"/>
        <v>0</v>
      </c>
      <c r="AB94" s="182">
        <f t="shared" si="66"/>
        <v>0</v>
      </c>
      <c r="AC94" s="53">
        <f t="shared" si="66"/>
        <v>0</v>
      </c>
      <c r="AD94" s="182">
        <f t="shared" si="66"/>
        <v>0</v>
      </c>
      <c r="AE94" s="53">
        <f t="shared" si="66"/>
        <v>0</v>
      </c>
      <c r="AF94" s="182">
        <f t="shared" si="66"/>
        <v>0</v>
      </c>
      <c r="AG94" s="53">
        <f t="shared" si="66"/>
        <v>0</v>
      </c>
      <c r="AH94" s="182">
        <f t="shared" si="66"/>
        <v>0</v>
      </c>
      <c r="AI94" s="53">
        <f t="shared" ref="AI94:BN94" si="67">AI76</f>
        <v>0</v>
      </c>
      <c r="AJ94" s="182">
        <f t="shared" si="67"/>
        <v>0</v>
      </c>
      <c r="AK94" s="53">
        <f t="shared" si="67"/>
        <v>0</v>
      </c>
      <c r="AL94" s="182">
        <f t="shared" si="67"/>
        <v>0</v>
      </c>
      <c r="AM94" s="53">
        <f t="shared" si="67"/>
        <v>0</v>
      </c>
      <c r="AN94" s="182">
        <f t="shared" si="67"/>
        <v>0</v>
      </c>
      <c r="AO94" s="53">
        <f t="shared" si="67"/>
        <v>0</v>
      </c>
      <c r="AP94" s="182">
        <f t="shared" si="67"/>
        <v>0</v>
      </c>
      <c r="AQ94" s="53">
        <f t="shared" si="67"/>
        <v>0</v>
      </c>
      <c r="AR94" s="182">
        <f t="shared" si="67"/>
        <v>0</v>
      </c>
      <c r="AS94" s="53">
        <f t="shared" si="67"/>
        <v>0</v>
      </c>
      <c r="AT94" s="182">
        <f t="shared" si="67"/>
        <v>0</v>
      </c>
      <c r="AU94" s="53">
        <f t="shared" si="67"/>
        <v>0</v>
      </c>
      <c r="AV94" s="182">
        <f t="shared" si="67"/>
        <v>0</v>
      </c>
      <c r="AW94" s="53">
        <f t="shared" si="67"/>
        <v>0</v>
      </c>
      <c r="AX94" s="182">
        <f t="shared" si="67"/>
        <v>0</v>
      </c>
      <c r="AY94" s="53">
        <f t="shared" si="67"/>
        <v>0</v>
      </c>
      <c r="AZ94" s="182">
        <f t="shared" si="67"/>
        <v>0</v>
      </c>
      <c r="BA94" s="53">
        <f t="shared" si="67"/>
        <v>0</v>
      </c>
      <c r="BB94" s="182">
        <f t="shared" si="67"/>
        <v>0</v>
      </c>
      <c r="BC94" s="53">
        <f t="shared" si="67"/>
        <v>0</v>
      </c>
      <c r="BD94" s="182">
        <f t="shared" si="67"/>
        <v>0</v>
      </c>
      <c r="BE94" s="53">
        <f t="shared" si="67"/>
        <v>0</v>
      </c>
      <c r="BF94" s="182">
        <f t="shared" si="67"/>
        <v>0</v>
      </c>
      <c r="BG94" s="53">
        <f t="shared" si="67"/>
        <v>0</v>
      </c>
      <c r="BH94" s="182">
        <f t="shared" si="67"/>
        <v>0</v>
      </c>
      <c r="BI94" s="53">
        <f t="shared" si="67"/>
        <v>0</v>
      </c>
      <c r="BJ94" s="182">
        <f t="shared" si="67"/>
        <v>0</v>
      </c>
      <c r="BK94" s="53">
        <f t="shared" si="67"/>
        <v>0</v>
      </c>
      <c r="BL94" s="182">
        <f t="shared" si="67"/>
        <v>0</v>
      </c>
      <c r="BM94" s="53">
        <f t="shared" si="67"/>
        <v>0</v>
      </c>
      <c r="BN94" s="182">
        <f t="shared" si="67"/>
        <v>0</v>
      </c>
      <c r="BO94" s="53">
        <f t="shared" ref="BO94:CH94" si="68">BO76</f>
        <v>0</v>
      </c>
      <c r="BP94" s="182">
        <f t="shared" si="68"/>
        <v>0</v>
      </c>
      <c r="BQ94" s="53">
        <f t="shared" si="68"/>
        <v>0</v>
      </c>
      <c r="BR94" s="182">
        <f t="shared" si="68"/>
        <v>0</v>
      </c>
      <c r="BS94" s="53">
        <f t="shared" si="68"/>
        <v>0</v>
      </c>
      <c r="BT94" s="182">
        <f t="shared" si="68"/>
        <v>0</v>
      </c>
      <c r="BU94" s="53">
        <f t="shared" si="68"/>
        <v>0</v>
      </c>
      <c r="BV94" s="182">
        <f t="shared" si="68"/>
        <v>0</v>
      </c>
      <c r="BW94" s="53">
        <f t="shared" si="68"/>
        <v>0</v>
      </c>
      <c r="BX94" s="182">
        <f t="shared" si="68"/>
        <v>0</v>
      </c>
      <c r="BY94" s="53">
        <f t="shared" si="68"/>
        <v>0</v>
      </c>
      <c r="BZ94" s="182">
        <f t="shared" si="68"/>
        <v>0</v>
      </c>
      <c r="CA94" s="53">
        <f t="shared" si="68"/>
        <v>0</v>
      </c>
      <c r="CB94" s="182">
        <f t="shared" si="68"/>
        <v>0</v>
      </c>
      <c r="CC94" s="53">
        <f t="shared" si="68"/>
        <v>0</v>
      </c>
      <c r="CD94" s="182">
        <f t="shared" si="68"/>
        <v>0</v>
      </c>
      <c r="CE94" s="53">
        <f t="shared" si="68"/>
        <v>0</v>
      </c>
      <c r="CF94" s="182">
        <f t="shared" si="68"/>
        <v>0</v>
      </c>
      <c r="CG94" s="53">
        <f t="shared" si="68"/>
        <v>33873</v>
      </c>
      <c r="CH94" s="182">
        <f t="shared" si="68"/>
        <v>947087</v>
      </c>
      <c r="CI94" s="53">
        <f t="shared" ref="CI94:CJ94" si="69">CI76</f>
        <v>0</v>
      </c>
      <c r="CJ94" s="182">
        <f t="shared" si="69"/>
        <v>0</v>
      </c>
      <c r="CK94" s="53">
        <f t="shared" ref="CK94:CL94" si="70">CK76</f>
        <v>0</v>
      </c>
      <c r="CL94" s="182">
        <f t="shared" si="70"/>
        <v>0</v>
      </c>
    </row>
    <row r="95" spans="1:118" s="3" customFormat="1" x14ac:dyDescent="0.2">
      <c r="A95" s="2" t="s">
        <v>108</v>
      </c>
      <c r="B95" s="52" t="s">
        <v>129</v>
      </c>
      <c r="C95" s="124">
        <f>C85</f>
        <v>8068496</v>
      </c>
      <c r="D95" s="185">
        <f>D85</f>
        <v>7263226</v>
      </c>
      <c r="E95" s="55">
        <f>E85</f>
        <v>0</v>
      </c>
      <c r="F95" s="185">
        <f>F85</f>
        <v>1513</v>
      </c>
      <c r="G95" s="55">
        <f>G85</f>
        <v>803757</v>
      </c>
      <c r="H95" s="185">
        <f t="shared" ref="H95:BS95" si="71">H85</f>
        <v>0</v>
      </c>
      <c r="I95" s="55">
        <f t="shared" si="71"/>
        <v>0</v>
      </c>
      <c r="J95" s="185">
        <f t="shared" si="71"/>
        <v>0</v>
      </c>
      <c r="K95" s="55">
        <f t="shared" si="71"/>
        <v>0</v>
      </c>
      <c r="L95" s="185">
        <f t="shared" si="71"/>
        <v>0</v>
      </c>
      <c r="M95" s="55">
        <f t="shared" si="71"/>
        <v>0</v>
      </c>
      <c r="N95" s="185">
        <f t="shared" si="71"/>
        <v>0</v>
      </c>
      <c r="O95" s="55">
        <f t="shared" si="71"/>
        <v>0</v>
      </c>
      <c r="P95" s="185">
        <f t="shared" si="71"/>
        <v>0</v>
      </c>
      <c r="Q95" s="55">
        <f t="shared" si="71"/>
        <v>0</v>
      </c>
      <c r="R95" s="185">
        <f t="shared" si="71"/>
        <v>0</v>
      </c>
      <c r="S95" s="55">
        <f t="shared" si="71"/>
        <v>0</v>
      </c>
      <c r="T95" s="185">
        <f t="shared" si="71"/>
        <v>0</v>
      </c>
      <c r="U95" s="55">
        <f t="shared" si="71"/>
        <v>0</v>
      </c>
      <c r="V95" s="185">
        <f t="shared" si="71"/>
        <v>0</v>
      </c>
      <c r="W95" s="55">
        <f t="shared" si="71"/>
        <v>0</v>
      </c>
      <c r="X95" s="185">
        <f t="shared" si="71"/>
        <v>0</v>
      </c>
      <c r="Y95" s="55">
        <f t="shared" si="71"/>
        <v>0</v>
      </c>
      <c r="Z95" s="185">
        <f t="shared" si="71"/>
        <v>0</v>
      </c>
      <c r="AA95" s="55">
        <f t="shared" si="71"/>
        <v>0</v>
      </c>
      <c r="AB95" s="185">
        <f t="shared" si="71"/>
        <v>0</v>
      </c>
      <c r="AC95" s="55">
        <f t="shared" si="71"/>
        <v>0</v>
      </c>
      <c r="AD95" s="185">
        <f t="shared" si="71"/>
        <v>0</v>
      </c>
      <c r="AE95" s="55">
        <f t="shared" si="71"/>
        <v>0</v>
      </c>
      <c r="AF95" s="185">
        <f t="shared" si="71"/>
        <v>0</v>
      </c>
      <c r="AG95" s="55">
        <f t="shared" si="71"/>
        <v>0</v>
      </c>
      <c r="AH95" s="185">
        <f t="shared" si="71"/>
        <v>0</v>
      </c>
      <c r="AI95" s="55">
        <f t="shared" si="71"/>
        <v>0</v>
      </c>
      <c r="AJ95" s="185">
        <f t="shared" si="71"/>
        <v>0</v>
      </c>
      <c r="AK95" s="55">
        <f t="shared" si="71"/>
        <v>0</v>
      </c>
      <c r="AL95" s="185">
        <f t="shared" si="71"/>
        <v>0</v>
      </c>
      <c r="AM95" s="55">
        <f t="shared" si="71"/>
        <v>0</v>
      </c>
      <c r="AN95" s="185">
        <f t="shared" si="71"/>
        <v>0</v>
      </c>
      <c r="AO95" s="55">
        <f t="shared" si="71"/>
        <v>0</v>
      </c>
      <c r="AP95" s="185">
        <f t="shared" si="71"/>
        <v>0</v>
      </c>
      <c r="AQ95" s="55">
        <f t="shared" si="71"/>
        <v>0</v>
      </c>
      <c r="AR95" s="185">
        <f t="shared" si="71"/>
        <v>0</v>
      </c>
      <c r="AS95" s="55">
        <f t="shared" si="71"/>
        <v>0</v>
      </c>
      <c r="AT95" s="185">
        <f t="shared" si="71"/>
        <v>0</v>
      </c>
      <c r="AU95" s="55">
        <f t="shared" si="71"/>
        <v>0</v>
      </c>
      <c r="AV95" s="185">
        <f t="shared" si="71"/>
        <v>0</v>
      </c>
      <c r="AW95" s="55">
        <f t="shared" si="71"/>
        <v>0</v>
      </c>
      <c r="AX95" s="185">
        <f t="shared" si="71"/>
        <v>0</v>
      </c>
      <c r="AY95" s="55">
        <f t="shared" si="71"/>
        <v>0</v>
      </c>
      <c r="AZ95" s="185">
        <f t="shared" si="71"/>
        <v>0</v>
      </c>
      <c r="BA95" s="55">
        <f t="shared" si="71"/>
        <v>0</v>
      </c>
      <c r="BB95" s="185">
        <f t="shared" si="71"/>
        <v>0</v>
      </c>
      <c r="BC95" s="55">
        <f t="shared" si="71"/>
        <v>0</v>
      </c>
      <c r="BD95" s="185">
        <f t="shared" si="71"/>
        <v>0</v>
      </c>
      <c r="BE95" s="55">
        <f t="shared" si="71"/>
        <v>0</v>
      </c>
      <c r="BF95" s="185">
        <f t="shared" si="71"/>
        <v>0</v>
      </c>
      <c r="BG95" s="55">
        <f t="shared" si="71"/>
        <v>0</v>
      </c>
      <c r="BH95" s="185">
        <f t="shared" si="71"/>
        <v>0</v>
      </c>
      <c r="BI95" s="55">
        <f t="shared" si="71"/>
        <v>0</v>
      </c>
      <c r="BJ95" s="185">
        <f t="shared" si="71"/>
        <v>0</v>
      </c>
      <c r="BK95" s="55">
        <f t="shared" si="71"/>
        <v>0</v>
      </c>
      <c r="BL95" s="185">
        <f t="shared" si="71"/>
        <v>0</v>
      </c>
      <c r="BM95" s="55">
        <f t="shared" si="71"/>
        <v>0</v>
      </c>
      <c r="BN95" s="185">
        <f t="shared" si="71"/>
        <v>0</v>
      </c>
      <c r="BO95" s="55">
        <f t="shared" si="71"/>
        <v>0</v>
      </c>
      <c r="BP95" s="185">
        <f t="shared" si="71"/>
        <v>0</v>
      </c>
      <c r="BQ95" s="55">
        <f t="shared" si="71"/>
        <v>0</v>
      </c>
      <c r="BR95" s="185">
        <f t="shared" si="71"/>
        <v>0</v>
      </c>
      <c r="BS95" s="55">
        <f t="shared" si="71"/>
        <v>0</v>
      </c>
      <c r="BT95" s="185">
        <f t="shared" ref="BT95:CG95" si="72">BT85</f>
        <v>0</v>
      </c>
      <c r="BU95" s="55">
        <f t="shared" si="72"/>
        <v>0</v>
      </c>
      <c r="BV95" s="185">
        <f t="shared" si="72"/>
        <v>0</v>
      </c>
      <c r="BW95" s="55">
        <f t="shared" si="72"/>
        <v>0</v>
      </c>
      <c r="BX95" s="185">
        <f t="shared" si="72"/>
        <v>0</v>
      </c>
      <c r="BY95" s="55">
        <f t="shared" si="72"/>
        <v>0</v>
      </c>
      <c r="BZ95" s="185">
        <f t="shared" si="72"/>
        <v>0</v>
      </c>
      <c r="CA95" s="55">
        <f t="shared" si="72"/>
        <v>0</v>
      </c>
      <c r="CB95" s="185">
        <f t="shared" si="72"/>
        <v>0</v>
      </c>
      <c r="CC95" s="55">
        <f t="shared" si="72"/>
        <v>0</v>
      </c>
      <c r="CD95" s="185">
        <f t="shared" si="72"/>
        <v>0</v>
      </c>
      <c r="CE95" s="55">
        <f t="shared" si="72"/>
        <v>0</v>
      </c>
      <c r="CF95" s="185">
        <f t="shared" si="72"/>
        <v>0</v>
      </c>
      <c r="CG95" s="55">
        <f t="shared" si="72"/>
        <v>0</v>
      </c>
      <c r="CH95" s="185">
        <f t="shared" ref="CH95:CI95" si="73">CH85</f>
        <v>0</v>
      </c>
      <c r="CI95" s="55">
        <f t="shared" si="73"/>
        <v>0</v>
      </c>
      <c r="CJ95" s="185">
        <f t="shared" ref="CJ95:CK95" si="74">CJ85</f>
        <v>0</v>
      </c>
      <c r="CK95" s="55">
        <f t="shared" si="74"/>
        <v>0</v>
      </c>
      <c r="CL95" s="185">
        <f t="shared" ref="CL95" si="75">CL85</f>
        <v>0</v>
      </c>
    </row>
    <row r="96" spans="1:118" ht="13.5" thickBot="1" x14ac:dyDescent="0.25">
      <c r="A96" s="2" t="s">
        <v>109</v>
      </c>
      <c r="B96" s="42" t="s">
        <v>242</v>
      </c>
      <c r="C96" s="67">
        <f>SUM(D96:CL96)</f>
        <v>15512776.289999999</v>
      </c>
      <c r="D96" s="62">
        <f t="shared" ref="D96:G96" si="76">D93-D94-D95</f>
        <v>5024238</v>
      </c>
      <c r="E96" s="62">
        <f t="shared" si="76"/>
        <v>0</v>
      </c>
      <c r="F96" s="62">
        <f t="shared" si="76"/>
        <v>1602131</v>
      </c>
      <c r="G96" s="62">
        <f t="shared" si="76"/>
        <v>881216</v>
      </c>
      <c r="H96" s="62">
        <f t="shared" ref="H96:BS96" si="77">H93-H94-H95</f>
        <v>0</v>
      </c>
      <c r="I96" s="62">
        <f t="shared" si="77"/>
        <v>2602512</v>
      </c>
      <c r="J96" s="62">
        <f t="shared" si="77"/>
        <v>0</v>
      </c>
      <c r="K96" s="62">
        <f t="shared" si="77"/>
        <v>0</v>
      </c>
      <c r="L96" s="62">
        <f t="shared" si="77"/>
        <v>0</v>
      </c>
      <c r="M96" s="62">
        <f t="shared" si="77"/>
        <v>0</v>
      </c>
      <c r="N96" s="62">
        <f t="shared" si="77"/>
        <v>0</v>
      </c>
      <c r="O96" s="62">
        <f t="shared" si="77"/>
        <v>0</v>
      </c>
      <c r="P96" s="62">
        <f t="shared" si="77"/>
        <v>0</v>
      </c>
      <c r="Q96" s="62">
        <f t="shared" si="77"/>
        <v>0</v>
      </c>
      <c r="R96" s="62">
        <f t="shared" si="77"/>
        <v>0</v>
      </c>
      <c r="S96" s="62">
        <f t="shared" si="77"/>
        <v>0</v>
      </c>
      <c r="T96" s="62">
        <f t="shared" si="77"/>
        <v>0</v>
      </c>
      <c r="U96" s="62">
        <f t="shared" si="77"/>
        <v>0</v>
      </c>
      <c r="V96" s="62">
        <f t="shared" si="77"/>
        <v>0</v>
      </c>
      <c r="W96" s="62">
        <f t="shared" si="77"/>
        <v>0</v>
      </c>
      <c r="X96" s="62">
        <f t="shared" si="77"/>
        <v>0</v>
      </c>
      <c r="Y96" s="62">
        <f t="shared" si="77"/>
        <v>0</v>
      </c>
      <c r="Z96" s="62">
        <f t="shared" si="77"/>
        <v>0</v>
      </c>
      <c r="AA96" s="62">
        <f t="shared" si="77"/>
        <v>0</v>
      </c>
      <c r="AB96" s="62">
        <f t="shared" si="77"/>
        <v>0</v>
      </c>
      <c r="AC96" s="62">
        <f t="shared" si="77"/>
        <v>4247596</v>
      </c>
      <c r="AD96" s="62">
        <f t="shared" si="77"/>
        <v>0</v>
      </c>
      <c r="AE96" s="62">
        <f t="shared" si="77"/>
        <v>0</v>
      </c>
      <c r="AF96" s="62">
        <f t="shared" si="77"/>
        <v>0</v>
      </c>
      <c r="AG96" s="62">
        <f t="shared" si="77"/>
        <v>0</v>
      </c>
      <c r="AH96" s="62">
        <f t="shared" si="77"/>
        <v>0</v>
      </c>
      <c r="AI96" s="62">
        <f t="shared" si="77"/>
        <v>0</v>
      </c>
      <c r="AJ96" s="62">
        <f t="shared" si="77"/>
        <v>0</v>
      </c>
      <c r="AK96" s="62">
        <f t="shared" si="77"/>
        <v>0</v>
      </c>
      <c r="AL96" s="62">
        <f t="shared" si="77"/>
        <v>0</v>
      </c>
      <c r="AM96" s="62">
        <f t="shared" si="77"/>
        <v>0</v>
      </c>
      <c r="AN96" s="62">
        <f t="shared" si="77"/>
        <v>0</v>
      </c>
      <c r="AO96" s="62">
        <f t="shared" si="77"/>
        <v>0</v>
      </c>
      <c r="AP96" s="62">
        <f t="shared" si="77"/>
        <v>0</v>
      </c>
      <c r="AQ96" s="62">
        <f t="shared" si="77"/>
        <v>0</v>
      </c>
      <c r="AR96" s="62">
        <f t="shared" si="77"/>
        <v>0</v>
      </c>
      <c r="AS96" s="62">
        <f t="shared" si="77"/>
        <v>0</v>
      </c>
      <c r="AT96" s="62">
        <f t="shared" si="77"/>
        <v>0</v>
      </c>
      <c r="AU96" s="62">
        <f t="shared" si="77"/>
        <v>0</v>
      </c>
      <c r="AV96" s="62">
        <f t="shared" si="77"/>
        <v>0</v>
      </c>
      <c r="AW96" s="62">
        <f t="shared" si="77"/>
        <v>0</v>
      </c>
      <c r="AX96" s="62">
        <f t="shared" si="77"/>
        <v>0</v>
      </c>
      <c r="AY96" s="62">
        <f t="shared" si="77"/>
        <v>0</v>
      </c>
      <c r="AZ96" s="62">
        <f t="shared" si="77"/>
        <v>0</v>
      </c>
      <c r="BA96" s="62">
        <f t="shared" si="77"/>
        <v>0</v>
      </c>
      <c r="BB96" s="62">
        <f t="shared" si="77"/>
        <v>0</v>
      </c>
      <c r="BC96" s="62">
        <f t="shared" si="77"/>
        <v>0</v>
      </c>
      <c r="BD96" s="62">
        <f t="shared" si="77"/>
        <v>0</v>
      </c>
      <c r="BE96" s="62">
        <f t="shared" si="77"/>
        <v>0</v>
      </c>
      <c r="BF96" s="62">
        <f t="shared" si="77"/>
        <v>0</v>
      </c>
      <c r="BG96" s="62">
        <f t="shared" si="77"/>
        <v>0</v>
      </c>
      <c r="BH96" s="62">
        <f t="shared" si="77"/>
        <v>0</v>
      </c>
      <c r="BI96" s="62">
        <f t="shared" si="77"/>
        <v>0</v>
      </c>
      <c r="BJ96" s="62">
        <f t="shared" si="77"/>
        <v>0</v>
      </c>
      <c r="BK96" s="62">
        <f t="shared" si="77"/>
        <v>0</v>
      </c>
      <c r="BL96" s="62">
        <f t="shared" si="77"/>
        <v>0</v>
      </c>
      <c r="BM96" s="62">
        <f t="shared" si="77"/>
        <v>0</v>
      </c>
      <c r="BN96" s="62">
        <f t="shared" si="77"/>
        <v>0</v>
      </c>
      <c r="BO96" s="62">
        <f t="shared" si="77"/>
        <v>0</v>
      </c>
      <c r="BP96" s="62">
        <f t="shared" si="77"/>
        <v>0</v>
      </c>
      <c r="BQ96" s="62">
        <f t="shared" si="77"/>
        <v>0</v>
      </c>
      <c r="BR96" s="62">
        <f t="shared" si="77"/>
        <v>0</v>
      </c>
      <c r="BS96" s="62">
        <f t="shared" si="77"/>
        <v>0</v>
      </c>
      <c r="BT96" s="62">
        <f t="shared" ref="BT96:CG96" si="78">BT93-BT94-BT95</f>
        <v>0</v>
      </c>
      <c r="BU96" s="62">
        <f t="shared" si="78"/>
        <v>0</v>
      </c>
      <c r="BV96" s="62">
        <f t="shared" si="78"/>
        <v>0</v>
      </c>
      <c r="BW96" s="62">
        <f t="shared" si="78"/>
        <v>0</v>
      </c>
      <c r="BX96" s="62">
        <f t="shared" si="78"/>
        <v>0</v>
      </c>
      <c r="BY96" s="62">
        <f t="shared" si="78"/>
        <v>0</v>
      </c>
      <c r="BZ96" s="62">
        <f t="shared" si="78"/>
        <v>0</v>
      </c>
      <c r="CA96" s="62">
        <f t="shared" si="78"/>
        <v>0</v>
      </c>
      <c r="CB96" s="62">
        <f t="shared" si="78"/>
        <v>0</v>
      </c>
      <c r="CC96" s="62">
        <f t="shared" si="78"/>
        <v>0</v>
      </c>
      <c r="CD96" s="62">
        <f t="shared" si="78"/>
        <v>0</v>
      </c>
      <c r="CE96" s="62">
        <f t="shared" si="78"/>
        <v>0</v>
      </c>
      <c r="CF96" s="62">
        <f t="shared" si="78"/>
        <v>0</v>
      </c>
      <c r="CG96" s="62">
        <f t="shared" si="78"/>
        <v>777920.29</v>
      </c>
      <c r="CH96" s="62">
        <f t="shared" ref="CH96:CI96" si="79">CH93-CH94-CH95</f>
        <v>377163</v>
      </c>
      <c r="CI96" s="62">
        <f t="shared" si="79"/>
        <v>0</v>
      </c>
      <c r="CJ96" s="62">
        <f t="shared" ref="CJ96:CK96" si="80">CJ93-CJ94-CJ95</f>
        <v>0</v>
      </c>
      <c r="CK96" s="62">
        <f t="shared" si="80"/>
        <v>0</v>
      </c>
      <c r="CL96" s="62">
        <f t="shared" ref="CL96" si="81">CL93-CL94-CL95</f>
        <v>0</v>
      </c>
    </row>
    <row r="97" spans="1:90" s="3" customFormat="1" x14ac:dyDescent="0.2">
      <c r="A97" s="2"/>
      <c r="B97" s="47"/>
      <c r="C97" s="78"/>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row>
    <row r="98" spans="1:90" ht="15.75" x14ac:dyDescent="0.2">
      <c r="A98" s="197"/>
      <c r="B98" s="41" t="s">
        <v>243</v>
      </c>
      <c r="C98" s="93"/>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row>
    <row r="99" spans="1:90" s="19" customFormat="1" ht="15.75" x14ac:dyDescent="0.2">
      <c r="A99" s="73"/>
      <c r="B99" s="98"/>
      <c r="C99" s="82"/>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3"/>
      <c r="BV99" s="83"/>
      <c r="BW99" s="83"/>
      <c r="BX99" s="83"/>
      <c r="BY99" s="83"/>
      <c r="BZ99" s="83"/>
      <c r="CA99" s="83"/>
      <c r="CB99" s="83"/>
      <c r="CC99" s="83"/>
      <c r="CD99" s="83"/>
      <c r="CE99" s="83"/>
      <c r="CF99" s="83"/>
      <c r="CG99" s="83"/>
      <c r="CH99" s="83"/>
      <c r="CI99" s="83"/>
      <c r="CJ99" s="83"/>
      <c r="CK99" s="83"/>
      <c r="CL99" s="83"/>
    </row>
    <row r="100" spans="1:90" ht="16.5" thickBot="1" x14ac:dyDescent="0.25">
      <c r="A100" s="73" t="s">
        <v>28</v>
      </c>
      <c r="B100" s="99" t="s">
        <v>244</v>
      </c>
      <c r="C100" s="82"/>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3"/>
      <c r="BV100" s="83"/>
      <c r="BW100" s="83"/>
      <c r="BX100" s="83"/>
      <c r="BY100" s="83"/>
      <c r="BZ100" s="83"/>
      <c r="CA100" s="83"/>
      <c r="CB100" s="83"/>
      <c r="CC100" s="83"/>
      <c r="CD100" s="83"/>
      <c r="CE100" s="83"/>
      <c r="CF100" s="83"/>
      <c r="CG100" s="83"/>
      <c r="CH100" s="83"/>
      <c r="CI100" s="83"/>
      <c r="CJ100" s="83"/>
      <c r="CK100" s="83"/>
      <c r="CL100" s="83"/>
    </row>
    <row r="101" spans="1:90" s="139" customFormat="1" x14ac:dyDescent="0.2">
      <c r="A101" s="51"/>
      <c r="B101" s="100" t="s">
        <v>168</v>
      </c>
      <c r="C101" s="101" t="s">
        <v>29</v>
      </c>
      <c r="D101" s="180" t="s">
        <v>134</v>
      </c>
      <c r="E101" s="130" t="s">
        <v>135</v>
      </c>
      <c r="F101" s="180" t="s">
        <v>136</v>
      </c>
      <c r="G101" s="130" t="s">
        <v>137</v>
      </c>
      <c r="H101" s="130" t="s">
        <v>296</v>
      </c>
      <c r="I101" s="130" t="s">
        <v>297</v>
      </c>
      <c r="J101" s="130" t="s">
        <v>298</v>
      </c>
      <c r="K101" s="130" t="s">
        <v>299</v>
      </c>
      <c r="L101" s="130" t="s">
        <v>300</v>
      </c>
      <c r="M101" s="130" t="s">
        <v>301</v>
      </c>
      <c r="N101" s="130" t="s">
        <v>302</v>
      </c>
      <c r="O101" s="130" t="s">
        <v>303</v>
      </c>
      <c r="P101" s="130" t="s">
        <v>304</v>
      </c>
      <c r="Q101" s="130" t="s">
        <v>305</v>
      </c>
      <c r="R101" s="130" t="s">
        <v>306</v>
      </c>
      <c r="S101" s="130" t="s">
        <v>307</v>
      </c>
      <c r="T101" s="130" t="s">
        <v>308</v>
      </c>
      <c r="U101" s="130" t="s">
        <v>309</v>
      </c>
      <c r="V101" s="130" t="s">
        <v>310</v>
      </c>
      <c r="W101" s="130" t="s">
        <v>311</v>
      </c>
      <c r="X101" s="130" t="s">
        <v>312</v>
      </c>
      <c r="Y101" s="130" t="s">
        <v>313</v>
      </c>
      <c r="Z101" s="130" t="s">
        <v>314</v>
      </c>
      <c r="AA101" s="130" t="s">
        <v>315</v>
      </c>
      <c r="AB101" s="130" t="s">
        <v>316</v>
      </c>
      <c r="AC101" s="130" t="s">
        <v>317</v>
      </c>
      <c r="AD101" s="130" t="s">
        <v>318</v>
      </c>
      <c r="AE101" s="130" t="s">
        <v>319</v>
      </c>
      <c r="AF101" s="130" t="s">
        <v>320</v>
      </c>
      <c r="AG101" s="130" t="s">
        <v>321</v>
      </c>
      <c r="AH101" s="130" t="s">
        <v>322</v>
      </c>
      <c r="AI101" s="130" t="s">
        <v>323</v>
      </c>
      <c r="AJ101" s="130" t="s">
        <v>324</v>
      </c>
      <c r="AK101" s="130" t="s">
        <v>325</v>
      </c>
      <c r="AL101" s="130" t="s">
        <v>326</v>
      </c>
      <c r="AM101" s="130" t="s">
        <v>327</v>
      </c>
      <c r="AN101" s="130" t="s">
        <v>328</v>
      </c>
      <c r="AO101" s="130" t="s">
        <v>329</v>
      </c>
      <c r="AP101" s="130" t="s">
        <v>330</v>
      </c>
      <c r="AQ101" s="130" t="s">
        <v>331</v>
      </c>
      <c r="AR101" s="130" t="s">
        <v>332</v>
      </c>
      <c r="AS101" s="130" t="s">
        <v>333</v>
      </c>
      <c r="AT101" s="130" t="s">
        <v>334</v>
      </c>
      <c r="AU101" s="130" t="s">
        <v>335</v>
      </c>
      <c r="AV101" s="130" t="s">
        <v>336</v>
      </c>
      <c r="AW101" s="130" t="s">
        <v>337</v>
      </c>
      <c r="AX101" s="130" t="s">
        <v>338</v>
      </c>
      <c r="AY101" s="130" t="s">
        <v>339</v>
      </c>
      <c r="AZ101" s="130" t="s">
        <v>340</v>
      </c>
      <c r="BA101" s="130" t="s">
        <v>341</v>
      </c>
      <c r="BB101" s="130" t="s">
        <v>342</v>
      </c>
      <c r="BC101" s="130" t="s">
        <v>343</v>
      </c>
      <c r="BD101" s="130" t="s">
        <v>344</v>
      </c>
      <c r="BE101" s="130" t="s">
        <v>345</v>
      </c>
      <c r="BF101" s="130" t="s">
        <v>346</v>
      </c>
      <c r="BG101" s="130" t="s">
        <v>347</v>
      </c>
      <c r="BH101" s="130" t="s">
        <v>348</v>
      </c>
      <c r="BI101" s="130" t="s">
        <v>349</v>
      </c>
      <c r="BJ101" s="130" t="s">
        <v>350</v>
      </c>
      <c r="BK101" s="130" t="s">
        <v>351</v>
      </c>
      <c r="BL101" s="130" t="s">
        <v>352</v>
      </c>
      <c r="BM101" s="130" t="s">
        <v>353</v>
      </c>
      <c r="BN101" s="130" t="s">
        <v>354</v>
      </c>
      <c r="BO101" s="130" t="s">
        <v>355</v>
      </c>
      <c r="BP101" s="130" t="s">
        <v>356</v>
      </c>
      <c r="BQ101" s="130" t="s">
        <v>357</v>
      </c>
      <c r="BR101" s="130" t="s">
        <v>358</v>
      </c>
      <c r="BS101" s="130" t="s">
        <v>359</v>
      </c>
      <c r="BT101" s="130" t="s">
        <v>360</v>
      </c>
      <c r="BU101" s="130" t="s">
        <v>361</v>
      </c>
      <c r="BV101" s="130" t="s">
        <v>362</v>
      </c>
      <c r="BW101" s="130" t="s">
        <v>363</v>
      </c>
      <c r="BX101" s="130" t="s">
        <v>364</v>
      </c>
      <c r="BY101" s="130" t="s">
        <v>365</v>
      </c>
      <c r="BZ101" s="130" t="s">
        <v>366</v>
      </c>
      <c r="CA101" s="130" t="s">
        <v>367</v>
      </c>
      <c r="CB101" s="130" t="s">
        <v>368</v>
      </c>
      <c r="CC101" s="130" t="s">
        <v>369</v>
      </c>
      <c r="CD101" s="130" t="s">
        <v>370</v>
      </c>
      <c r="CE101" s="130" t="s">
        <v>371</v>
      </c>
      <c r="CF101" s="130" t="s">
        <v>372</v>
      </c>
      <c r="CG101" s="130" t="s">
        <v>373</v>
      </c>
      <c r="CH101" s="130" t="s">
        <v>766</v>
      </c>
      <c r="CI101" s="130" t="s">
        <v>892</v>
      </c>
      <c r="CJ101" s="130" t="s">
        <v>893</v>
      </c>
      <c r="CK101" s="130" t="s">
        <v>894</v>
      </c>
      <c r="CL101" s="130" t="s">
        <v>895</v>
      </c>
    </row>
    <row r="102" spans="1:90" s="139" customFormat="1" ht="51" x14ac:dyDescent="0.2">
      <c r="A102" s="2" t="s">
        <v>42</v>
      </c>
      <c r="B102" s="52" t="s">
        <v>169</v>
      </c>
      <c r="C102" s="79" t="s">
        <v>32</v>
      </c>
      <c r="D102" s="181" t="str">
        <f t="shared" ref="D102:AI102" si="82">D10</f>
        <v>General Fund</v>
      </c>
      <c r="E102" s="43" t="str">
        <f t="shared" si="82"/>
        <v>IDC Recovery Account</v>
      </c>
      <c r="F102" s="181" t="str">
        <f t="shared" si="82"/>
        <v>Federal Grant Awards</v>
      </c>
      <c r="G102" s="43" t="str">
        <f t="shared" si="82"/>
        <v>Vehicle Registration Fee</v>
      </c>
      <c r="H102" s="181" t="str">
        <f t="shared" si="82"/>
        <v>Refund of Prior Year Expenditure-Petty Cash</v>
      </c>
      <c r="I102" s="43" t="str">
        <f t="shared" si="82"/>
        <v>Real ID</v>
      </c>
      <c r="J102" s="181" t="str">
        <f t="shared" si="82"/>
        <v>Interstate Motor Carrier Registration Fees</v>
      </c>
      <c r="K102" s="43" t="str">
        <f t="shared" si="82"/>
        <v>Motor Transport Fee</v>
      </c>
      <c r="L102" s="181" t="str">
        <f t="shared" si="82"/>
        <v>Special Deposits Refundable</v>
      </c>
      <c r="M102" s="43" t="str">
        <f t="shared" si="82"/>
        <v xml:space="preserve">International Fuel Tax Agreement </v>
      </c>
      <c r="N102" s="181" t="str">
        <f t="shared" si="82"/>
        <v>International Fuel Tax Agreement-refund of Prior Year Revenue</v>
      </c>
      <c r="O102" s="43" t="str">
        <f t="shared" si="82"/>
        <v>Driver License Fees</v>
      </c>
      <c r="P102" s="181" t="str">
        <f t="shared" si="82"/>
        <v>$30 Returned Check Fee</v>
      </c>
      <c r="Q102" s="43" t="str">
        <f t="shared" si="82"/>
        <v>Dishonored Check</v>
      </c>
      <c r="R102" s="181" t="str">
        <f t="shared" si="82"/>
        <v>Financial Responsibility Fees</v>
      </c>
      <c r="S102" s="43" t="str">
        <f t="shared" si="82"/>
        <v>Investment Earnings</v>
      </c>
      <c r="T102" s="181" t="str">
        <f t="shared" si="82"/>
        <v>Motor Vehicle Immobilization Fee</v>
      </c>
      <c r="U102" s="43" t="str">
        <f t="shared" si="82"/>
        <v>Investment Earnings</v>
      </c>
      <c r="V102" s="181" t="str">
        <f t="shared" si="82"/>
        <v>M/V License- Registration Fees</v>
      </c>
      <c r="W102" s="43" t="str">
        <f t="shared" si="82"/>
        <v>Investment Earnings</v>
      </c>
      <c r="X102" s="181" t="str">
        <f t="shared" si="82"/>
        <v>Convicted Violent Offender Fee</v>
      </c>
      <c r="Y102" s="43" t="str">
        <f t="shared" si="82"/>
        <v>Financial Responsibility Fees-DMV Reinstatement</v>
      </c>
      <c r="Z102" s="181" t="str">
        <f t="shared" si="82"/>
        <v>Financial Responsibility Fees</v>
      </c>
      <c r="AA102" s="43" t="str">
        <f t="shared" si="82"/>
        <v>Refund of Prior Year Expenditure</v>
      </c>
      <c r="AB102" s="181" t="str">
        <f t="shared" si="82"/>
        <v>Sale of Assets</v>
      </c>
      <c r="AC102" s="43" t="str">
        <f t="shared" si="82"/>
        <v>Administrative Fees</v>
      </c>
      <c r="AD102" s="181" t="str">
        <f t="shared" si="82"/>
        <v>M/V License- College Fees</v>
      </c>
      <c r="AE102" s="43" t="str">
        <f t="shared" si="82"/>
        <v>M/V License- DMV Cost Recovery</v>
      </c>
      <c r="AF102" s="181" t="str">
        <f t="shared" si="82"/>
        <v>M/V License- Driver License Fees</v>
      </c>
      <c r="AG102" s="43" t="str">
        <f t="shared" si="82"/>
        <v>M/V License- Commercial Driver License Fees</v>
      </c>
      <c r="AH102" s="181" t="str">
        <f t="shared" si="82"/>
        <v>M/V License- Personalized Fees</v>
      </c>
      <c r="AI102" s="43" t="str">
        <f t="shared" si="82"/>
        <v>M/V License- Replacement Fees</v>
      </c>
      <c r="AJ102" s="181" t="str">
        <f t="shared" ref="AJ102:BO102" si="83">AJ10</f>
        <v>M/V License- Transfers</v>
      </c>
      <c r="AK102" s="43" t="str">
        <f t="shared" si="83"/>
        <v>M/V License- Prod/Hndl of License Plates</v>
      </c>
      <c r="AL102" s="181" t="str">
        <f t="shared" si="83"/>
        <v>M/V License- Title Fees</v>
      </c>
      <c r="AM102" s="43" t="str">
        <f t="shared" si="83"/>
        <v>Misc Fees- Freedom of Info Requests</v>
      </c>
      <c r="AN102" s="181" t="str">
        <f t="shared" si="83"/>
        <v>Miscellaneous Revenue</v>
      </c>
      <c r="AO102" s="43" t="str">
        <f t="shared" si="83"/>
        <v>Miscellaneous Fees</v>
      </c>
      <c r="AP102" s="181" t="str">
        <f t="shared" si="83"/>
        <v>Misc Vehicle Permits-Handicapped Placards</v>
      </c>
      <c r="AQ102" s="43" t="str">
        <f t="shared" si="83"/>
        <v>Penalties-Driver Reinstatement Fee</v>
      </c>
      <c r="AR102" s="181" t="str">
        <f t="shared" si="83"/>
        <v>Refund of Prior Year Expenditure-Petty Cash</v>
      </c>
      <c r="AS102" s="43" t="str">
        <f t="shared" si="83"/>
        <v>Refund of Prior Year Expenditure</v>
      </c>
      <c r="AT102" s="181" t="str">
        <f t="shared" si="83"/>
        <v>Sale of Listings &amp; Labels Driver Records Rpts</v>
      </c>
      <c r="AU102" s="43" t="str">
        <f t="shared" si="83"/>
        <v>Sale of Listings &amp; Labels Motor Vehicle Lists</v>
      </c>
      <c r="AV102" s="181" t="str">
        <f t="shared" si="83"/>
        <v>Sale of Publications and Brochures</v>
      </c>
      <c r="AW102" s="43" t="str">
        <f t="shared" si="83"/>
        <v>Sale of Surplus Materials &amp; Supplies</v>
      </c>
      <c r="AX102" s="181" t="str">
        <f t="shared" si="83"/>
        <v>Excise Tax-Casual Sale</v>
      </c>
      <c r="AY102" s="43" t="str">
        <f t="shared" si="83"/>
        <v>Highway Use Tax</v>
      </c>
      <c r="AZ102" s="181" t="str">
        <f t="shared" si="83"/>
        <v>Out of State Registrations</v>
      </c>
      <c r="BA102" s="43" t="str">
        <f t="shared" si="83"/>
        <v>Infrastructure Maintenance Fee</v>
      </c>
      <c r="BB102" s="181" t="str">
        <f t="shared" si="83"/>
        <v>Interstate Motor Carrier Registration Fees</v>
      </c>
      <c r="BC102" s="43" t="str">
        <f t="shared" si="83"/>
        <v>Motor Vehicle Inspection Fees</v>
      </c>
      <c r="BD102" s="181" t="str">
        <f t="shared" si="83"/>
        <v>M/V License- College Fees</v>
      </c>
      <c r="BE102" s="43" t="str">
        <f t="shared" si="83"/>
        <v>M/V License- Driver License Fees</v>
      </c>
      <c r="BF102" s="181" t="str">
        <f t="shared" si="83"/>
        <v>M/V License- Registration Fee</v>
      </c>
      <c r="BG102" s="43" t="str">
        <f t="shared" si="83"/>
        <v>M/V License- Beginner Permit Fee</v>
      </c>
      <c r="BH102" s="181" t="str">
        <f t="shared" si="83"/>
        <v>M/V License- Commercial Driver License Fees</v>
      </c>
      <c r="BI102" s="43" t="str">
        <f t="shared" si="83"/>
        <v>M/V License- Duplicates</v>
      </c>
      <c r="BJ102" s="181" t="str">
        <f t="shared" si="83"/>
        <v>M/V License-ID Cards</v>
      </c>
      <c r="BK102" s="43" t="str">
        <f t="shared" si="83"/>
        <v>M/V License- Penalties</v>
      </c>
      <c r="BL102" s="181" t="str">
        <f t="shared" si="83"/>
        <v>M/V License- Personalized Fees</v>
      </c>
      <c r="BM102" s="43" t="str">
        <f t="shared" si="83"/>
        <v>M/V License- Sample Fee</v>
      </c>
      <c r="BN102" s="181" t="str">
        <f t="shared" si="83"/>
        <v>M/V License- Transfers</v>
      </c>
      <c r="BO102" s="43" t="str">
        <f t="shared" si="83"/>
        <v>M/V License- Excess Fees</v>
      </c>
      <c r="BP102" s="181" t="str">
        <f t="shared" ref="BP102:CH102" si="84">BP10</f>
        <v>M/V License- IRP Plates</v>
      </c>
      <c r="BQ102" s="43" t="str">
        <f t="shared" si="84"/>
        <v>M/V License- Knowledge Test</v>
      </c>
      <c r="BR102" s="181" t="str">
        <f t="shared" si="84"/>
        <v>M/V License- Temporary Plates</v>
      </c>
      <c r="BS102" s="43" t="str">
        <f t="shared" si="84"/>
        <v>M/V License- Title Fees</v>
      </c>
      <c r="BT102" s="181" t="str">
        <f t="shared" si="84"/>
        <v>M/V License-Trailer Registration</v>
      </c>
      <c r="BU102" s="43" t="str">
        <f t="shared" si="84"/>
        <v>M/V License- Transporter Permits</v>
      </c>
      <c r="BV102" s="181" t="str">
        <f t="shared" si="84"/>
        <v>M/V License- Unclass Revenue</v>
      </c>
      <c r="BW102" s="43" t="str">
        <f t="shared" si="84"/>
        <v>Misc Vehicle Permits-Dealer Permits Retail</v>
      </c>
      <c r="BX102" s="181" t="str">
        <f t="shared" si="84"/>
        <v>Misc Vehicle Permits- Golf Cart Permit</v>
      </c>
      <c r="BY102" s="43" t="str">
        <f t="shared" si="84"/>
        <v>Misc Vehicle Permits- Handicapped Placard</v>
      </c>
      <c r="BZ102" s="181" t="str">
        <f t="shared" si="84"/>
        <v>Penalties- Driver Reinstatement Fee</v>
      </c>
      <c r="CA102" s="43" t="str">
        <f t="shared" si="84"/>
        <v>Refund Prior Year Revenue</v>
      </c>
      <c r="CB102" s="181" t="str">
        <f t="shared" si="84"/>
        <v>Road Use Fee- Hybrid Vehicle</v>
      </c>
      <c r="CC102" s="43" t="str">
        <f t="shared" si="84"/>
        <v>Road Use Fee- Non Gas Vehicle</v>
      </c>
      <c r="CD102" s="181" t="str">
        <f t="shared" si="84"/>
        <v>Sales and Use Tax</v>
      </c>
      <c r="CE102" s="43" t="str">
        <f t="shared" si="84"/>
        <v>Sales and Use Auto Tax</v>
      </c>
      <c r="CF102" s="181" t="str">
        <f t="shared" si="84"/>
        <v>Sale of Listings &amp; Labels- Accident Record Report</v>
      </c>
      <c r="CG102" s="43" t="str">
        <f t="shared" si="84"/>
        <v>Non-Recurring General Funds</v>
      </c>
      <c r="CH102" s="181" t="str">
        <f t="shared" si="84"/>
        <v>Agency Funds</v>
      </c>
      <c r="CI102" s="43" t="str">
        <f t="shared" ref="CI102:CJ102" si="85">CI10</f>
        <v>Motor Vehicle License</v>
      </c>
      <c r="CJ102" s="181" t="str">
        <f t="shared" si="85"/>
        <v>Motor Vehicle License-Unclass Revenue</v>
      </c>
      <c r="CK102" s="43" t="str">
        <f t="shared" ref="CK102" si="86">CK10</f>
        <v>Motor Vehicle License</v>
      </c>
      <c r="CL102" s="181"/>
    </row>
    <row r="103" spans="1:90" s="139" customFormat="1" x14ac:dyDescent="0.2">
      <c r="A103" s="2" t="s">
        <v>43</v>
      </c>
      <c r="B103" s="52" t="s">
        <v>25</v>
      </c>
      <c r="C103" s="79" t="s">
        <v>32</v>
      </c>
      <c r="D103" s="181" t="str">
        <f t="shared" ref="D103:AI103" si="87">D11</f>
        <v>Recurring</v>
      </c>
      <c r="E103" s="43" t="str">
        <f t="shared" si="87"/>
        <v>Recurring</v>
      </c>
      <c r="F103" s="181" t="str">
        <f t="shared" si="87"/>
        <v>Recurring</v>
      </c>
      <c r="G103" s="43" t="str">
        <f t="shared" si="87"/>
        <v>Recurring</v>
      </c>
      <c r="H103" s="181" t="str">
        <f t="shared" si="87"/>
        <v>Recurring</v>
      </c>
      <c r="I103" s="43" t="str">
        <f t="shared" si="87"/>
        <v>Recurring*</v>
      </c>
      <c r="J103" s="181" t="str">
        <f t="shared" si="87"/>
        <v>Recurring</v>
      </c>
      <c r="K103" s="43" t="str">
        <f t="shared" si="87"/>
        <v>Recurring</v>
      </c>
      <c r="L103" s="181" t="str">
        <f t="shared" si="87"/>
        <v>Recurring</v>
      </c>
      <c r="M103" s="43" t="str">
        <f t="shared" si="87"/>
        <v>Recurring</v>
      </c>
      <c r="N103" s="181" t="str">
        <f t="shared" si="87"/>
        <v>Recurring</v>
      </c>
      <c r="O103" s="43" t="str">
        <f t="shared" si="87"/>
        <v>Recurring</v>
      </c>
      <c r="P103" s="181" t="str">
        <f t="shared" si="87"/>
        <v>Recurring</v>
      </c>
      <c r="Q103" s="43" t="str">
        <f t="shared" si="87"/>
        <v>Recurring</v>
      </c>
      <c r="R103" s="181" t="str">
        <f t="shared" si="87"/>
        <v>Recurring</v>
      </c>
      <c r="S103" s="43" t="str">
        <f t="shared" si="87"/>
        <v>Recurring</v>
      </c>
      <c r="T103" s="181" t="str">
        <f t="shared" si="87"/>
        <v>Recurring</v>
      </c>
      <c r="U103" s="43" t="str">
        <f t="shared" si="87"/>
        <v>Recurring</v>
      </c>
      <c r="V103" s="181" t="str">
        <f t="shared" si="87"/>
        <v>Recurring</v>
      </c>
      <c r="W103" s="43" t="str">
        <f t="shared" si="87"/>
        <v>Recurring</v>
      </c>
      <c r="X103" s="181" t="str">
        <f t="shared" si="87"/>
        <v>Recurring</v>
      </c>
      <c r="Y103" s="43" t="str">
        <f t="shared" si="87"/>
        <v>Recurring</v>
      </c>
      <c r="Z103" s="181" t="str">
        <f t="shared" si="87"/>
        <v>Recurring</v>
      </c>
      <c r="AA103" s="43" t="str">
        <f t="shared" si="87"/>
        <v>One-Time</v>
      </c>
      <c r="AB103" s="181" t="str">
        <f t="shared" si="87"/>
        <v>Recurring</v>
      </c>
      <c r="AC103" s="43" t="str">
        <f t="shared" si="87"/>
        <v>Recurring</v>
      </c>
      <c r="AD103" s="181" t="str">
        <f t="shared" si="87"/>
        <v>Recurring</v>
      </c>
      <c r="AE103" s="43" t="str">
        <f t="shared" si="87"/>
        <v>Recurring</v>
      </c>
      <c r="AF103" s="181" t="str">
        <f t="shared" si="87"/>
        <v>Recurring</v>
      </c>
      <c r="AG103" s="43" t="str">
        <f t="shared" si="87"/>
        <v>Recurring</v>
      </c>
      <c r="AH103" s="181" t="str">
        <f t="shared" si="87"/>
        <v>Recurring</v>
      </c>
      <c r="AI103" s="43" t="str">
        <f t="shared" si="87"/>
        <v>Recurring</v>
      </c>
      <c r="AJ103" s="181" t="str">
        <f t="shared" ref="AJ103:BO103" si="88">AJ11</f>
        <v>Recurring</v>
      </c>
      <c r="AK103" s="43" t="str">
        <f t="shared" si="88"/>
        <v>Recurring</v>
      </c>
      <c r="AL103" s="181" t="str">
        <f t="shared" si="88"/>
        <v>Recurring</v>
      </c>
      <c r="AM103" s="43" t="str">
        <f t="shared" si="88"/>
        <v>Recurring</v>
      </c>
      <c r="AN103" s="181" t="str">
        <f t="shared" si="88"/>
        <v>Recurring</v>
      </c>
      <c r="AO103" s="43" t="str">
        <f t="shared" si="88"/>
        <v>Recurring</v>
      </c>
      <c r="AP103" s="181" t="str">
        <f t="shared" si="88"/>
        <v>Recurring</v>
      </c>
      <c r="AQ103" s="43" t="str">
        <f t="shared" si="88"/>
        <v>Recurring</v>
      </c>
      <c r="AR103" s="181" t="str">
        <f t="shared" si="88"/>
        <v>Recurring</v>
      </c>
      <c r="AS103" s="43" t="str">
        <f t="shared" si="88"/>
        <v>Recurring</v>
      </c>
      <c r="AT103" s="181" t="str">
        <f t="shared" si="88"/>
        <v>Recurring</v>
      </c>
      <c r="AU103" s="43" t="str">
        <f t="shared" si="88"/>
        <v>Recurring</v>
      </c>
      <c r="AV103" s="181" t="str">
        <f t="shared" si="88"/>
        <v>Recurring</v>
      </c>
      <c r="AW103" s="43" t="str">
        <f t="shared" si="88"/>
        <v>Recurring</v>
      </c>
      <c r="AX103" s="181" t="str">
        <f t="shared" si="88"/>
        <v>Recurring</v>
      </c>
      <c r="AY103" s="43" t="str">
        <f t="shared" si="88"/>
        <v>Recurring</v>
      </c>
      <c r="AZ103" s="181" t="str">
        <f t="shared" si="88"/>
        <v>Recurring</v>
      </c>
      <c r="BA103" s="43" t="str">
        <f t="shared" si="88"/>
        <v>Recurring</v>
      </c>
      <c r="BB103" s="181" t="str">
        <f t="shared" si="88"/>
        <v>Recurring</v>
      </c>
      <c r="BC103" s="43" t="str">
        <f t="shared" si="88"/>
        <v>Recurring</v>
      </c>
      <c r="BD103" s="181" t="str">
        <f t="shared" si="88"/>
        <v>Recurring</v>
      </c>
      <c r="BE103" s="43" t="str">
        <f t="shared" si="88"/>
        <v>Recurring</v>
      </c>
      <c r="BF103" s="181" t="str">
        <f t="shared" si="88"/>
        <v>Recurring</v>
      </c>
      <c r="BG103" s="43" t="str">
        <f t="shared" si="88"/>
        <v>Recurring</v>
      </c>
      <c r="BH103" s="181" t="str">
        <f t="shared" si="88"/>
        <v>Recurring</v>
      </c>
      <c r="BI103" s="43" t="str">
        <f t="shared" si="88"/>
        <v>Recurring</v>
      </c>
      <c r="BJ103" s="181" t="str">
        <f t="shared" si="88"/>
        <v>Recurring</v>
      </c>
      <c r="BK103" s="43" t="str">
        <f t="shared" si="88"/>
        <v>Recurring</v>
      </c>
      <c r="BL103" s="181" t="str">
        <f t="shared" si="88"/>
        <v>Recurring</v>
      </c>
      <c r="BM103" s="43" t="str">
        <f t="shared" si="88"/>
        <v>Recurring</v>
      </c>
      <c r="BN103" s="181" t="str">
        <f t="shared" si="88"/>
        <v>Recurring</v>
      </c>
      <c r="BO103" s="43" t="str">
        <f t="shared" si="88"/>
        <v>Recurring</v>
      </c>
      <c r="BP103" s="181" t="str">
        <f t="shared" ref="BP103:CH103" si="89">BP11</f>
        <v>Recurring</v>
      </c>
      <c r="BQ103" s="43" t="str">
        <f t="shared" si="89"/>
        <v>Recurring</v>
      </c>
      <c r="BR103" s="181" t="str">
        <f t="shared" si="89"/>
        <v>Recurring</v>
      </c>
      <c r="BS103" s="43" t="str">
        <f t="shared" si="89"/>
        <v>Recurring</v>
      </c>
      <c r="BT103" s="181" t="str">
        <f t="shared" si="89"/>
        <v>Recurring</v>
      </c>
      <c r="BU103" s="43" t="str">
        <f t="shared" si="89"/>
        <v>Recurring</v>
      </c>
      <c r="BV103" s="181" t="str">
        <f t="shared" si="89"/>
        <v>Recurring</v>
      </c>
      <c r="BW103" s="43" t="str">
        <f t="shared" si="89"/>
        <v>Recurring</v>
      </c>
      <c r="BX103" s="181" t="str">
        <f t="shared" si="89"/>
        <v>Recurring</v>
      </c>
      <c r="BY103" s="43" t="str">
        <f t="shared" si="89"/>
        <v>Recurring</v>
      </c>
      <c r="BZ103" s="181" t="str">
        <f t="shared" si="89"/>
        <v>Recurring</v>
      </c>
      <c r="CA103" s="43" t="str">
        <f t="shared" si="89"/>
        <v>Recurring</v>
      </c>
      <c r="CB103" s="181" t="str">
        <f t="shared" si="89"/>
        <v>Recurring</v>
      </c>
      <c r="CC103" s="43" t="str">
        <f t="shared" si="89"/>
        <v>Recurring</v>
      </c>
      <c r="CD103" s="181" t="str">
        <f t="shared" si="89"/>
        <v>Recurring</v>
      </c>
      <c r="CE103" s="43" t="str">
        <f t="shared" si="89"/>
        <v>Recurring</v>
      </c>
      <c r="CF103" s="181" t="str">
        <f t="shared" si="89"/>
        <v>Recurring</v>
      </c>
      <c r="CG103" s="43" t="str">
        <f t="shared" si="89"/>
        <v>Recurring*</v>
      </c>
      <c r="CH103" s="181" t="str">
        <f t="shared" si="89"/>
        <v>Recurring*</v>
      </c>
      <c r="CI103" s="43" t="str">
        <f t="shared" ref="CI103:CJ103" si="90">CI11</f>
        <v>Recurring</v>
      </c>
      <c r="CJ103" s="181" t="str">
        <f t="shared" si="90"/>
        <v>Recurring</v>
      </c>
      <c r="CK103" s="43" t="str">
        <f t="shared" ref="CK103" si="91">CK11</f>
        <v>Recurring</v>
      </c>
      <c r="CL103" s="181"/>
    </row>
    <row r="104" spans="1:90" s="139" customFormat="1" x14ac:dyDescent="0.2">
      <c r="A104" s="2" t="s">
        <v>44</v>
      </c>
      <c r="B104" s="52" t="s">
        <v>40</v>
      </c>
      <c r="C104" s="79" t="s">
        <v>32</v>
      </c>
      <c r="D104" s="181" t="str">
        <f t="shared" ref="D104:AI104" si="92">D12</f>
        <v>State</v>
      </c>
      <c r="E104" s="43" t="str">
        <f t="shared" si="92"/>
        <v>Federal</v>
      </c>
      <c r="F104" s="181" t="str">
        <f t="shared" si="92"/>
        <v>Federal</v>
      </c>
      <c r="G104" s="43" t="str">
        <f t="shared" si="92"/>
        <v>Other</v>
      </c>
      <c r="H104" s="181" t="str">
        <f t="shared" si="92"/>
        <v>Other</v>
      </c>
      <c r="I104" s="43" t="str">
        <f t="shared" si="92"/>
        <v>State</v>
      </c>
      <c r="J104" s="181" t="str">
        <f t="shared" si="92"/>
        <v>Other</v>
      </c>
      <c r="K104" s="43" t="str">
        <f t="shared" si="92"/>
        <v>Other</v>
      </c>
      <c r="L104" s="181" t="str">
        <f t="shared" si="92"/>
        <v>Other</v>
      </c>
      <c r="M104" s="43" t="str">
        <f t="shared" si="92"/>
        <v>Other</v>
      </c>
      <c r="N104" s="181" t="str">
        <f t="shared" si="92"/>
        <v>Other</v>
      </c>
      <c r="O104" s="43" t="str">
        <f t="shared" si="92"/>
        <v>Other</v>
      </c>
      <c r="P104" s="181" t="str">
        <f t="shared" si="92"/>
        <v>Other</v>
      </c>
      <c r="Q104" s="43" t="str">
        <f t="shared" si="92"/>
        <v>Other</v>
      </c>
      <c r="R104" s="181" t="str">
        <f t="shared" si="92"/>
        <v>Other</v>
      </c>
      <c r="S104" s="43" t="str">
        <f t="shared" si="92"/>
        <v>Other</v>
      </c>
      <c r="T104" s="181" t="str">
        <f t="shared" si="92"/>
        <v>Other</v>
      </c>
      <c r="U104" s="43" t="str">
        <f t="shared" si="92"/>
        <v>Other</v>
      </c>
      <c r="V104" s="181" t="str">
        <f t="shared" si="92"/>
        <v>Other</v>
      </c>
      <c r="W104" s="43" t="str">
        <f t="shared" si="92"/>
        <v>Other</v>
      </c>
      <c r="X104" s="181" t="str">
        <f t="shared" si="92"/>
        <v>Other</v>
      </c>
      <c r="Y104" s="43" t="str">
        <f t="shared" si="92"/>
        <v>Other</v>
      </c>
      <c r="Z104" s="181" t="str">
        <f t="shared" si="92"/>
        <v>Other</v>
      </c>
      <c r="AA104" s="43" t="str">
        <f t="shared" si="92"/>
        <v>Other</v>
      </c>
      <c r="AB104" s="181" t="str">
        <f t="shared" si="92"/>
        <v>Other</v>
      </c>
      <c r="AC104" s="43" t="str">
        <f t="shared" si="92"/>
        <v>Other</v>
      </c>
      <c r="AD104" s="181" t="str">
        <f t="shared" si="92"/>
        <v>Other</v>
      </c>
      <c r="AE104" s="43" t="str">
        <f t="shared" si="92"/>
        <v>Other</v>
      </c>
      <c r="AF104" s="181" t="str">
        <f t="shared" si="92"/>
        <v>Other</v>
      </c>
      <c r="AG104" s="43" t="str">
        <f t="shared" si="92"/>
        <v>Other</v>
      </c>
      <c r="AH104" s="181" t="str">
        <f t="shared" si="92"/>
        <v>Other</v>
      </c>
      <c r="AI104" s="43" t="str">
        <f t="shared" si="92"/>
        <v>Other</v>
      </c>
      <c r="AJ104" s="181" t="str">
        <f t="shared" ref="AJ104:BO104" si="93">AJ12</f>
        <v>Other</v>
      </c>
      <c r="AK104" s="43" t="str">
        <f t="shared" si="93"/>
        <v>Other</v>
      </c>
      <c r="AL104" s="181" t="str">
        <f t="shared" si="93"/>
        <v>Other</v>
      </c>
      <c r="AM104" s="43" t="str">
        <f t="shared" si="93"/>
        <v>Other</v>
      </c>
      <c r="AN104" s="181" t="str">
        <f t="shared" si="93"/>
        <v>Other</v>
      </c>
      <c r="AO104" s="43" t="str">
        <f t="shared" si="93"/>
        <v>Other</v>
      </c>
      <c r="AP104" s="181" t="str">
        <f t="shared" si="93"/>
        <v>Other</v>
      </c>
      <c r="AQ104" s="43" t="str">
        <f t="shared" si="93"/>
        <v>Other</v>
      </c>
      <c r="AR104" s="181" t="str">
        <f t="shared" si="93"/>
        <v>Other</v>
      </c>
      <c r="AS104" s="43" t="str">
        <f t="shared" si="93"/>
        <v>Other</v>
      </c>
      <c r="AT104" s="181" t="str">
        <f t="shared" si="93"/>
        <v>Other</v>
      </c>
      <c r="AU104" s="43" t="str">
        <f t="shared" si="93"/>
        <v>Other</v>
      </c>
      <c r="AV104" s="181" t="str">
        <f t="shared" si="93"/>
        <v>Other</v>
      </c>
      <c r="AW104" s="43" t="str">
        <f t="shared" si="93"/>
        <v>Other</v>
      </c>
      <c r="AX104" s="181" t="str">
        <f t="shared" si="93"/>
        <v>Other</v>
      </c>
      <c r="AY104" s="43" t="str">
        <f t="shared" si="93"/>
        <v>Other</v>
      </c>
      <c r="AZ104" s="181" t="str">
        <f t="shared" si="93"/>
        <v>Other</v>
      </c>
      <c r="BA104" s="43" t="str">
        <f t="shared" si="93"/>
        <v>Other</v>
      </c>
      <c r="BB104" s="181" t="str">
        <f t="shared" si="93"/>
        <v>Other</v>
      </c>
      <c r="BC104" s="43" t="str">
        <f t="shared" si="93"/>
        <v>Other</v>
      </c>
      <c r="BD104" s="181" t="str">
        <f t="shared" si="93"/>
        <v>Other</v>
      </c>
      <c r="BE104" s="43" t="str">
        <f t="shared" si="93"/>
        <v>Other</v>
      </c>
      <c r="BF104" s="181" t="str">
        <f t="shared" si="93"/>
        <v>Other</v>
      </c>
      <c r="BG104" s="43" t="str">
        <f t="shared" si="93"/>
        <v>Other</v>
      </c>
      <c r="BH104" s="181" t="str">
        <f t="shared" si="93"/>
        <v>Other</v>
      </c>
      <c r="BI104" s="43" t="str">
        <f t="shared" si="93"/>
        <v>Other</v>
      </c>
      <c r="BJ104" s="181" t="str">
        <f t="shared" si="93"/>
        <v>Other</v>
      </c>
      <c r="BK104" s="43" t="str">
        <f t="shared" si="93"/>
        <v>Other</v>
      </c>
      <c r="BL104" s="181" t="str">
        <f t="shared" si="93"/>
        <v>Other</v>
      </c>
      <c r="BM104" s="43" t="str">
        <f t="shared" si="93"/>
        <v>Other</v>
      </c>
      <c r="BN104" s="181" t="str">
        <f t="shared" si="93"/>
        <v>Other</v>
      </c>
      <c r="BO104" s="43" t="str">
        <f t="shared" si="93"/>
        <v>Other</v>
      </c>
      <c r="BP104" s="181" t="str">
        <f t="shared" ref="BP104:CH104" si="94">BP12</f>
        <v>Other</v>
      </c>
      <c r="BQ104" s="43" t="str">
        <f t="shared" si="94"/>
        <v>Other</v>
      </c>
      <c r="BR104" s="181" t="str">
        <f t="shared" si="94"/>
        <v>Other</v>
      </c>
      <c r="BS104" s="43" t="str">
        <f t="shared" si="94"/>
        <v>Other</v>
      </c>
      <c r="BT104" s="181" t="str">
        <f t="shared" si="94"/>
        <v>Other</v>
      </c>
      <c r="BU104" s="43" t="str">
        <f t="shared" si="94"/>
        <v>Other</v>
      </c>
      <c r="BV104" s="181" t="str">
        <f t="shared" si="94"/>
        <v>Other</v>
      </c>
      <c r="BW104" s="43" t="str">
        <f t="shared" si="94"/>
        <v>Other</v>
      </c>
      <c r="BX104" s="181" t="str">
        <f t="shared" si="94"/>
        <v>Other</v>
      </c>
      <c r="BY104" s="43" t="str">
        <f t="shared" si="94"/>
        <v>Other</v>
      </c>
      <c r="BZ104" s="181" t="str">
        <f t="shared" si="94"/>
        <v>Other</v>
      </c>
      <c r="CA104" s="43" t="str">
        <f t="shared" si="94"/>
        <v>Other</v>
      </c>
      <c r="CB104" s="181" t="str">
        <f t="shared" si="94"/>
        <v>Other</v>
      </c>
      <c r="CC104" s="43" t="str">
        <f t="shared" si="94"/>
        <v>Other</v>
      </c>
      <c r="CD104" s="181" t="str">
        <f t="shared" si="94"/>
        <v>Other</v>
      </c>
      <c r="CE104" s="43" t="str">
        <f t="shared" si="94"/>
        <v>Other</v>
      </c>
      <c r="CF104" s="181" t="str">
        <f t="shared" si="94"/>
        <v>Other</v>
      </c>
      <c r="CG104" s="43" t="str">
        <f t="shared" si="94"/>
        <v>State</v>
      </c>
      <c r="CH104" s="181" t="str">
        <f t="shared" si="94"/>
        <v>Other</v>
      </c>
      <c r="CI104" s="43" t="str">
        <f t="shared" ref="CI104:CJ104" si="95">CI12</f>
        <v>Other</v>
      </c>
      <c r="CJ104" s="181" t="str">
        <f t="shared" si="95"/>
        <v>Other</v>
      </c>
      <c r="CK104" s="43" t="str">
        <f t="shared" ref="CK104" si="96">CK12</f>
        <v>Other</v>
      </c>
      <c r="CL104" s="181"/>
    </row>
    <row r="105" spans="1:90" s="19" customFormat="1" x14ac:dyDescent="0.2">
      <c r="A105" s="97" t="s">
        <v>172</v>
      </c>
      <c r="B105" s="52" t="s">
        <v>145</v>
      </c>
      <c r="C105" s="79" t="s">
        <v>32</v>
      </c>
      <c r="D105" s="181" t="str">
        <f t="shared" ref="D105:AI105" si="97">D13</f>
        <v>Agency wide</v>
      </c>
      <c r="E105" s="43" t="str">
        <f t="shared" si="97"/>
        <v>Agency wide</v>
      </c>
      <c r="F105" s="181" t="str">
        <f t="shared" si="97"/>
        <v>Agency wide</v>
      </c>
      <c r="G105" s="43" t="str">
        <f t="shared" si="97"/>
        <v>Agency wide</v>
      </c>
      <c r="H105" s="181" t="str">
        <f t="shared" si="97"/>
        <v>Agency wide</v>
      </c>
      <c r="I105" s="43" t="str">
        <f t="shared" si="97"/>
        <v>Agency wide</v>
      </c>
      <c r="J105" s="181" t="str">
        <f t="shared" si="97"/>
        <v>Agency wide</v>
      </c>
      <c r="K105" s="43" t="str">
        <f t="shared" si="97"/>
        <v>Agency wide</v>
      </c>
      <c r="L105" s="181" t="str">
        <f t="shared" si="97"/>
        <v>Agency wide</v>
      </c>
      <c r="M105" s="43">
        <f t="shared" si="97"/>
        <v>0</v>
      </c>
      <c r="N105" s="181" t="str">
        <f t="shared" si="97"/>
        <v>Agency wide</v>
      </c>
      <c r="O105" s="43" t="str">
        <f t="shared" si="97"/>
        <v>Agency wide</v>
      </c>
      <c r="P105" s="181" t="str">
        <f t="shared" si="97"/>
        <v>Agency wide</v>
      </c>
      <c r="Q105" s="43" t="str">
        <f t="shared" si="97"/>
        <v>Agency wide</v>
      </c>
      <c r="R105" s="181" t="str">
        <f t="shared" si="97"/>
        <v>Agency wide</v>
      </c>
      <c r="S105" s="43" t="str">
        <f t="shared" si="97"/>
        <v>Agency wide</v>
      </c>
      <c r="T105" s="181" t="str">
        <f t="shared" si="97"/>
        <v>Agency wide</v>
      </c>
      <c r="U105" s="43" t="str">
        <f t="shared" si="97"/>
        <v>Agency wide</v>
      </c>
      <c r="V105" s="181" t="str">
        <f t="shared" si="97"/>
        <v>Agency wide</v>
      </c>
      <c r="W105" s="43" t="str">
        <f t="shared" si="97"/>
        <v>Agency wide</v>
      </c>
      <c r="X105" s="181" t="str">
        <f t="shared" si="97"/>
        <v>Agency wide</v>
      </c>
      <c r="Y105" s="43" t="str">
        <f t="shared" si="97"/>
        <v>Agency wide</v>
      </c>
      <c r="Z105" s="181" t="str">
        <f t="shared" si="97"/>
        <v>Agency wide</v>
      </c>
      <c r="AA105" s="43" t="str">
        <f t="shared" si="97"/>
        <v>Agency wide</v>
      </c>
      <c r="AB105" s="181" t="str">
        <f t="shared" si="97"/>
        <v>Agency wide</v>
      </c>
      <c r="AC105" s="43" t="str">
        <f t="shared" si="97"/>
        <v>Agency wide</v>
      </c>
      <c r="AD105" s="181" t="str">
        <f t="shared" si="97"/>
        <v>Agency wide</v>
      </c>
      <c r="AE105" s="43" t="str">
        <f t="shared" si="97"/>
        <v>Agency wide</v>
      </c>
      <c r="AF105" s="181" t="str">
        <f t="shared" si="97"/>
        <v>Agency wide</v>
      </c>
      <c r="AG105" s="43" t="str">
        <f t="shared" si="97"/>
        <v>Agency wide</v>
      </c>
      <c r="AH105" s="181" t="str">
        <f t="shared" si="97"/>
        <v>Agency wide</v>
      </c>
      <c r="AI105" s="43" t="str">
        <f t="shared" si="97"/>
        <v>Agency wide</v>
      </c>
      <c r="AJ105" s="181" t="str">
        <f t="shared" ref="AJ105:BO105" si="98">AJ13</f>
        <v>Agency wide</v>
      </c>
      <c r="AK105" s="43" t="str">
        <f t="shared" si="98"/>
        <v>Agency wide</v>
      </c>
      <c r="AL105" s="181" t="str">
        <f t="shared" si="98"/>
        <v>Agency wide</v>
      </c>
      <c r="AM105" s="43" t="str">
        <f t="shared" si="98"/>
        <v>Agency wide</v>
      </c>
      <c r="AN105" s="181" t="str">
        <f t="shared" si="98"/>
        <v>Agency wide</v>
      </c>
      <c r="AO105" s="43" t="str">
        <f t="shared" si="98"/>
        <v>Agency wide</v>
      </c>
      <c r="AP105" s="181" t="str">
        <f t="shared" si="98"/>
        <v>Agency wide</v>
      </c>
      <c r="AQ105" s="43" t="str">
        <f t="shared" si="98"/>
        <v>Agency wide</v>
      </c>
      <c r="AR105" s="181" t="str">
        <f t="shared" si="98"/>
        <v>Agency wide</v>
      </c>
      <c r="AS105" s="43" t="str">
        <f t="shared" si="98"/>
        <v>Agency wide</v>
      </c>
      <c r="AT105" s="181" t="str">
        <f t="shared" si="98"/>
        <v>Agency wide</v>
      </c>
      <c r="AU105" s="43" t="str">
        <f t="shared" si="98"/>
        <v>Agency wide</v>
      </c>
      <c r="AV105" s="181" t="str">
        <f t="shared" si="98"/>
        <v>Agency wide</v>
      </c>
      <c r="AW105" s="43" t="str">
        <f t="shared" si="98"/>
        <v>Agency wide</v>
      </c>
      <c r="AX105" s="181" t="str">
        <f t="shared" si="98"/>
        <v>Agency wide</v>
      </c>
      <c r="AY105" s="43" t="str">
        <f t="shared" si="98"/>
        <v>Agency wide</v>
      </c>
      <c r="AZ105" s="181" t="str">
        <f t="shared" si="98"/>
        <v>Agency wide</v>
      </c>
      <c r="BA105" s="43" t="str">
        <f t="shared" si="98"/>
        <v>Agency wide</v>
      </c>
      <c r="BB105" s="181" t="str">
        <f t="shared" si="98"/>
        <v>Agency wide</v>
      </c>
      <c r="BC105" s="43" t="str">
        <f t="shared" si="98"/>
        <v>Agency wide</v>
      </c>
      <c r="BD105" s="181" t="str">
        <f t="shared" si="98"/>
        <v>Agency wide</v>
      </c>
      <c r="BE105" s="43" t="str">
        <f t="shared" si="98"/>
        <v>Agency wide</v>
      </c>
      <c r="BF105" s="181" t="str">
        <f t="shared" si="98"/>
        <v>Agency wide</v>
      </c>
      <c r="BG105" s="43" t="str">
        <f t="shared" si="98"/>
        <v>Agency wide</v>
      </c>
      <c r="BH105" s="181" t="str">
        <f t="shared" si="98"/>
        <v>Agency wide</v>
      </c>
      <c r="BI105" s="43" t="str">
        <f t="shared" si="98"/>
        <v>Agency wide</v>
      </c>
      <c r="BJ105" s="181" t="str">
        <f t="shared" si="98"/>
        <v>Agency wide</v>
      </c>
      <c r="BK105" s="43" t="str">
        <f t="shared" si="98"/>
        <v>Agency wide</v>
      </c>
      <c r="BL105" s="181" t="str">
        <f t="shared" si="98"/>
        <v>Agency wide</v>
      </c>
      <c r="BM105" s="43" t="str">
        <f t="shared" si="98"/>
        <v>Agency wide</v>
      </c>
      <c r="BN105" s="181" t="str">
        <f t="shared" si="98"/>
        <v>Agency wide</v>
      </c>
      <c r="BO105" s="43" t="str">
        <f t="shared" si="98"/>
        <v>Agency wide</v>
      </c>
      <c r="BP105" s="181" t="str">
        <f t="shared" ref="BP105:CH105" si="99">BP13</f>
        <v>Agency wide</v>
      </c>
      <c r="BQ105" s="43" t="str">
        <f t="shared" si="99"/>
        <v>Agency wide</v>
      </c>
      <c r="BR105" s="181" t="str">
        <f t="shared" si="99"/>
        <v>Agency wide</v>
      </c>
      <c r="BS105" s="43" t="str">
        <f t="shared" si="99"/>
        <v>Agency wide</v>
      </c>
      <c r="BT105" s="181" t="str">
        <f t="shared" si="99"/>
        <v>Agency wide</v>
      </c>
      <c r="BU105" s="43" t="str">
        <f t="shared" si="99"/>
        <v>Agency wide</v>
      </c>
      <c r="BV105" s="181" t="str">
        <f t="shared" si="99"/>
        <v>Agency wide</v>
      </c>
      <c r="BW105" s="43" t="str">
        <f t="shared" si="99"/>
        <v>Agency wide</v>
      </c>
      <c r="BX105" s="181" t="str">
        <f t="shared" si="99"/>
        <v>Agency wide</v>
      </c>
      <c r="BY105" s="43" t="str">
        <f t="shared" si="99"/>
        <v>Agency wide</v>
      </c>
      <c r="BZ105" s="181" t="str">
        <f t="shared" si="99"/>
        <v>Agency wide</v>
      </c>
      <c r="CA105" s="43" t="str">
        <f t="shared" si="99"/>
        <v>Agency wide</v>
      </c>
      <c r="CB105" s="181" t="str">
        <f t="shared" si="99"/>
        <v>Agency wide</v>
      </c>
      <c r="CC105" s="43" t="str">
        <f t="shared" si="99"/>
        <v>Agency wide</v>
      </c>
      <c r="CD105" s="181" t="str">
        <f t="shared" si="99"/>
        <v>Agency wide</v>
      </c>
      <c r="CE105" s="43" t="str">
        <f t="shared" si="99"/>
        <v>Agency wide</v>
      </c>
      <c r="CF105" s="181" t="str">
        <f t="shared" si="99"/>
        <v>Agency wide</v>
      </c>
      <c r="CG105" s="43" t="str">
        <f t="shared" si="99"/>
        <v xml:space="preserve">Agency wide </v>
      </c>
      <c r="CH105" s="181" t="str">
        <f t="shared" si="99"/>
        <v>Agency wide</v>
      </c>
      <c r="CI105" s="43" t="str">
        <f t="shared" ref="CI105:CJ105" si="100">CI13</f>
        <v>Agency wide</v>
      </c>
      <c r="CJ105" s="181" t="str">
        <f t="shared" si="100"/>
        <v>Agency wide</v>
      </c>
      <c r="CK105" s="43" t="str">
        <f t="shared" ref="CK105" si="101">CK13</f>
        <v>Agency wide</v>
      </c>
      <c r="CL105" s="181"/>
    </row>
    <row r="106" spans="1:90" s="19" customFormat="1" ht="38.25" x14ac:dyDescent="0.2">
      <c r="A106" s="97" t="s">
        <v>173</v>
      </c>
      <c r="B106" s="52" t="s">
        <v>146</v>
      </c>
      <c r="C106" s="79" t="s">
        <v>32</v>
      </c>
      <c r="D106" s="181" t="str">
        <f t="shared" ref="D106:AI106" si="102">D14</f>
        <v>Received from state or set federal match</v>
      </c>
      <c r="E106" s="43" t="str">
        <f t="shared" si="102"/>
        <v>Generated by agency</v>
      </c>
      <c r="F106" s="181" t="str">
        <f t="shared" si="102"/>
        <v>Generated by agency</v>
      </c>
      <c r="G106" s="43" t="str">
        <f t="shared" si="102"/>
        <v>Generated by agency</v>
      </c>
      <c r="H106" s="181" t="str">
        <f t="shared" si="102"/>
        <v>Generated by agency</v>
      </c>
      <c r="I106" s="43" t="str">
        <f t="shared" si="102"/>
        <v>Received from state or set federal match</v>
      </c>
      <c r="J106" s="181" t="str">
        <f t="shared" si="102"/>
        <v>Generated by agency</v>
      </c>
      <c r="K106" s="43" t="str">
        <f t="shared" si="102"/>
        <v>Generated by agency</v>
      </c>
      <c r="L106" s="181" t="str">
        <f t="shared" si="102"/>
        <v>Generated by agency</v>
      </c>
      <c r="M106" s="43" t="str">
        <f t="shared" si="102"/>
        <v>Generated by agency*</v>
      </c>
      <c r="N106" s="181" t="str">
        <f t="shared" si="102"/>
        <v>Generated by agency</v>
      </c>
      <c r="O106" s="43" t="str">
        <f t="shared" si="102"/>
        <v>Generated by agency</v>
      </c>
      <c r="P106" s="181" t="str">
        <f t="shared" si="102"/>
        <v>Generated by agency</v>
      </c>
      <c r="Q106" s="43" t="str">
        <f t="shared" si="102"/>
        <v>Generated by agency</v>
      </c>
      <c r="R106" s="181" t="str">
        <f t="shared" si="102"/>
        <v>Generated by agency</v>
      </c>
      <c r="S106" s="43" t="str">
        <f t="shared" si="102"/>
        <v>Generated by agency</v>
      </c>
      <c r="T106" s="181" t="str">
        <f t="shared" si="102"/>
        <v>Generated by agency</v>
      </c>
      <c r="U106" s="43" t="str">
        <f t="shared" si="102"/>
        <v>Generated by agency</v>
      </c>
      <c r="V106" s="181" t="str">
        <f t="shared" si="102"/>
        <v>Generated by agency</v>
      </c>
      <c r="W106" s="43" t="str">
        <f t="shared" si="102"/>
        <v>Generated by agency</v>
      </c>
      <c r="X106" s="181" t="str">
        <f t="shared" si="102"/>
        <v>Generated by agency</v>
      </c>
      <c r="Y106" s="43" t="str">
        <f t="shared" si="102"/>
        <v>Generated by agency</v>
      </c>
      <c r="Z106" s="181" t="str">
        <f t="shared" si="102"/>
        <v>Generated by agency</v>
      </c>
      <c r="AA106" s="43" t="str">
        <f t="shared" si="102"/>
        <v>Generated by agency</v>
      </c>
      <c r="AB106" s="181" t="str">
        <f t="shared" si="102"/>
        <v>Generated by agency</v>
      </c>
      <c r="AC106" s="43" t="str">
        <f t="shared" si="102"/>
        <v>Generated by agency</v>
      </c>
      <c r="AD106" s="181" t="str">
        <f t="shared" si="102"/>
        <v>Generated by agency</v>
      </c>
      <c r="AE106" s="43" t="str">
        <f t="shared" si="102"/>
        <v>Generated by agency</v>
      </c>
      <c r="AF106" s="181" t="str">
        <f t="shared" si="102"/>
        <v>Generated by agency</v>
      </c>
      <c r="AG106" s="43" t="str">
        <f t="shared" si="102"/>
        <v>Generated by agency</v>
      </c>
      <c r="AH106" s="181" t="str">
        <f t="shared" si="102"/>
        <v>Generated by agency</v>
      </c>
      <c r="AI106" s="43" t="str">
        <f t="shared" si="102"/>
        <v>Generated by agency</v>
      </c>
      <c r="AJ106" s="181" t="str">
        <f t="shared" ref="AJ106:BO106" si="103">AJ14</f>
        <v>Generated by agency</v>
      </c>
      <c r="AK106" s="43" t="str">
        <f t="shared" si="103"/>
        <v>Generated by agency</v>
      </c>
      <c r="AL106" s="181" t="str">
        <f t="shared" si="103"/>
        <v>Generated by agency</v>
      </c>
      <c r="AM106" s="43" t="str">
        <f t="shared" si="103"/>
        <v>Generated by agency</v>
      </c>
      <c r="AN106" s="181" t="str">
        <f t="shared" si="103"/>
        <v>Generated by agency</v>
      </c>
      <c r="AO106" s="43" t="str">
        <f t="shared" si="103"/>
        <v>Generated by agency</v>
      </c>
      <c r="AP106" s="181" t="str">
        <f t="shared" si="103"/>
        <v>Generated by agency</v>
      </c>
      <c r="AQ106" s="43" t="str">
        <f t="shared" si="103"/>
        <v>Generated by agency</v>
      </c>
      <c r="AR106" s="181" t="str">
        <f t="shared" si="103"/>
        <v>Generated by agency</v>
      </c>
      <c r="AS106" s="43" t="str">
        <f t="shared" si="103"/>
        <v>Generated by agency</v>
      </c>
      <c r="AT106" s="181" t="str">
        <f t="shared" si="103"/>
        <v>Generated by agency</v>
      </c>
      <c r="AU106" s="43" t="str">
        <f t="shared" si="103"/>
        <v>Generated by agency</v>
      </c>
      <c r="AV106" s="181" t="str">
        <f t="shared" si="103"/>
        <v>Generated by agency</v>
      </c>
      <c r="AW106" s="43" t="str">
        <f t="shared" si="103"/>
        <v>Generated by agency</v>
      </c>
      <c r="AX106" s="181" t="str">
        <f t="shared" si="103"/>
        <v>Generated by agency</v>
      </c>
      <c r="AY106" s="43" t="str">
        <f t="shared" si="103"/>
        <v>Generated by agency</v>
      </c>
      <c r="AZ106" s="181" t="str">
        <f t="shared" si="103"/>
        <v>Generated by agency</v>
      </c>
      <c r="BA106" s="43" t="str">
        <f t="shared" si="103"/>
        <v>Generated by agency</v>
      </c>
      <c r="BB106" s="181" t="str">
        <f t="shared" si="103"/>
        <v>Generated by agency</v>
      </c>
      <c r="BC106" s="43" t="str">
        <f t="shared" si="103"/>
        <v>Generated by agency</v>
      </c>
      <c r="BD106" s="181" t="str">
        <f t="shared" si="103"/>
        <v>Generated by agency</v>
      </c>
      <c r="BE106" s="43" t="str">
        <f t="shared" si="103"/>
        <v>Generated by agency</v>
      </c>
      <c r="BF106" s="181" t="str">
        <f t="shared" si="103"/>
        <v>Generated by agency</v>
      </c>
      <c r="BG106" s="43" t="str">
        <f t="shared" si="103"/>
        <v>Generated by agency</v>
      </c>
      <c r="BH106" s="181" t="str">
        <f t="shared" si="103"/>
        <v>Generated by agency</v>
      </c>
      <c r="BI106" s="43" t="str">
        <f t="shared" si="103"/>
        <v>Generated by agency</v>
      </c>
      <c r="BJ106" s="181" t="str">
        <f t="shared" si="103"/>
        <v>Generated by agency</v>
      </c>
      <c r="BK106" s="43" t="str">
        <f t="shared" si="103"/>
        <v>Generated by agency</v>
      </c>
      <c r="BL106" s="181" t="str">
        <f t="shared" si="103"/>
        <v>Generated by agency</v>
      </c>
      <c r="BM106" s="43" t="str">
        <f t="shared" si="103"/>
        <v>Generated by agency</v>
      </c>
      <c r="BN106" s="181" t="str">
        <f t="shared" si="103"/>
        <v>Generated by agency</v>
      </c>
      <c r="BO106" s="43" t="str">
        <f t="shared" si="103"/>
        <v>Generated by agency</v>
      </c>
      <c r="BP106" s="181" t="str">
        <f t="shared" ref="BP106:CH106" si="104">BP14</f>
        <v>Generated by agency</v>
      </c>
      <c r="BQ106" s="43" t="str">
        <f t="shared" si="104"/>
        <v>Generated by agency</v>
      </c>
      <c r="BR106" s="181" t="str">
        <f t="shared" si="104"/>
        <v>Generated by agency</v>
      </c>
      <c r="BS106" s="43" t="str">
        <f t="shared" si="104"/>
        <v>Generated by agency</v>
      </c>
      <c r="BT106" s="181" t="str">
        <f t="shared" si="104"/>
        <v>Generated by agency</v>
      </c>
      <c r="BU106" s="43" t="str">
        <f t="shared" si="104"/>
        <v>Generated by agency</v>
      </c>
      <c r="BV106" s="181" t="str">
        <f t="shared" si="104"/>
        <v>Generated by agency</v>
      </c>
      <c r="BW106" s="43" t="str">
        <f t="shared" si="104"/>
        <v>Generated by agency</v>
      </c>
      <c r="BX106" s="181" t="str">
        <f t="shared" si="104"/>
        <v>Generated by agency</v>
      </c>
      <c r="BY106" s="43" t="str">
        <f t="shared" si="104"/>
        <v>Generated by agency</v>
      </c>
      <c r="BZ106" s="181" t="str">
        <f t="shared" si="104"/>
        <v>Generated by agency</v>
      </c>
      <c r="CA106" s="43" t="str">
        <f t="shared" si="104"/>
        <v>Generated by agency</v>
      </c>
      <c r="CB106" s="181" t="str">
        <f t="shared" si="104"/>
        <v>Generated by agency</v>
      </c>
      <c r="CC106" s="43" t="str">
        <f t="shared" si="104"/>
        <v>Generated by agency</v>
      </c>
      <c r="CD106" s="181" t="str">
        <f t="shared" si="104"/>
        <v>Generated by agency</v>
      </c>
      <c r="CE106" s="43" t="str">
        <f t="shared" si="104"/>
        <v>Generated by agency</v>
      </c>
      <c r="CF106" s="181" t="str">
        <f t="shared" si="104"/>
        <v>Generated by agency</v>
      </c>
      <c r="CG106" s="43" t="str">
        <f t="shared" si="104"/>
        <v>Received from state or set federal match</v>
      </c>
      <c r="CH106" s="181" t="str">
        <f t="shared" si="104"/>
        <v>Generated by agency</v>
      </c>
      <c r="CI106" s="43" t="str">
        <f t="shared" ref="CI106:CJ106" si="105">CI14</f>
        <v>Generated by agency</v>
      </c>
      <c r="CJ106" s="181" t="str">
        <f t="shared" si="105"/>
        <v>Generated by agency</v>
      </c>
      <c r="CK106" s="43" t="str">
        <f t="shared" ref="CK106" si="106">CK14</f>
        <v>Generated by agency</v>
      </c>
      <c r="CL106" s="181"/>
    </row>
    <row r="107" spans="1:90" s="19" customFormat="1" ht="25.5" x14ac:dyDescent="0.2">
      <c r="A107" s="97" t="s">
        <v>45</v>
      </c>
      <c r="B107" s="52" t="s">
        <v>147</v>
      </c>
      <c r="C107" s="79" t="s">
        <v>32</v>
      </c>
      <c r="D107" s="181" t="str">
        <f t="shared" ref="D107:AI107" si="107">D15</f>
        <v>Remain with agency</v>
      </c>
      <c r="E107" s="43" t="str">
        <f t="shared" si="107"/>
        <v>Go to the General Fund</v>
      </c>
      <c r="F107" s="181" t="str">
        <f t="shared" si="107"/>
        <v>Remain with agency</v>
      </c>
      <c r="G107" s="43" t="str">
        <f t="shared" si="107"/>
        <v>Remain with agency</v>
      </c>
      <c r="H107" s="181" t="str">
        <f t="shared" si="107"/>
        <v>Go to the General Fund</v>
      </c>
      <c r="I107" s="43" t="str">
        <f t="shared" si="107"/>
        <v>Remain with agency</v>
      </c>
      <c r="J107" s="181" t="str">
        <f t="shared" si="107"/>
        <v>Remain with agency</v>
      </c>
      <c r="K107" s="43" t="str">
        <f t="shared" si="107"/>
        <v>Remain with agency</v>
      </c>
      <c r="L107" s="181" t="str">
        <f t="shared" si="107"/>
        <v>Remain with agency</v>
      </c>
      <c r="M107" s="43" t="str">
        <f t="shared" si="107"/>
        <v>Remain with agency</v>
      </c>
      <c r="N107" s="181">
        <f t="shared" si="107"/>
        <v>0</v>
      </c>
      <c r="O107" s="43" t="str">
        <f t="shared" si="107"/>
        <v>Go to the General Fund*</v>
      </c>
      <c r="P107" s="181" t="str">
        <f t="shared" si="107"/>
        <v>Remain with agency</v>
      </c>
      <c r="Q107" s="43" t="str">
        <f t="shared" si="107"/>
        <v>Go to the General Fund*</v>
      </c>
      <c r="R107" s="181" t="str">
        <f t="shared" si="107"/>
        <v>Go to the General Fund*</v>
      </c>
      <c r="S107" s="43" t="str">
        <f t="shared" si="107"/>
        <v>Go to the General Fund</v>
      </c>
      <c r="T107" s="181" t="str">
        <f t="shared" si="107"/>
        <v>Go to the General Fund*</v>
      </c>
      <c r="U107" s="43" t="str">
        <f t="shared" si="107"/>
        <v>Go to the General Fund</v>
      </c>
      <c r="V107" s="181" t="str">
        <f t="shared" si="107"/>
        <v>Go to the General Fund*</v>
      </c>
      <c r="W107" s="43" t="str">
        <f t="shared" si="107"/>
        <v>Go to the General Fund*</v>
      </c>
      <c r="X107" s="181" t="str">
        <f t="shared" si="107"/>
        <v>Go to the General Fund*</v>
      </c>
      <c r="Y107" s="43" t="str">
        <f t="shared" si="107"/>
        <v>Go to the General Fund*</v>
      </c>
      <c r="Z107" s="181" t="str">
        <f t="shared" si="107"/>
        <v>Go to the General Fund*</v>
      </c>
      <c r="AA107" s="43" t="str">
        <f t="shared" si="107"/>
        <v>Go to the General Fund</v>
      </c>
      <c r="AB107" s="181" t="str">
        <f t="shared" si="107"/>
        <v>Go to the General Fund</v>
      </c>
      <c r="AC107" s="43" t="str">
        <f t="shared" si="107"/>
        <v>Go to the General Fund*</v>
      </c>
      <c r="AD107" s="181" t="str">
        <f t="shared" si="107"/>
        <v>Go to the General Fund*</v>
      </c>
      <c r="AE107" s="43" t="str">
        <f t="shared" si="107"/>
        <v>Go to the General Fund*</v>
      </c>
      <c r="AF107" s="181" t="str">
        <f t="shared" si="107"/>
        <v>Go to the General Fund*</v>
      </c>
      <c r="AG107" s="43" t="str">
        <f t="shared" si="107"/>
        <v>Go to the General Fund*</v>
      </c>
      <c r="AH107" s="181" t="str">
        <f t="shared" si="107"/>
        <v>Go to the General Fund*</v>
      </c>
      <c r="AI107" s="43" t="str">
        <f t="shared" si="107"/>
        <v>Go to the General Fund*</v>
      </c>
      <c r="AJ107" s="181" t="str">
        <f t="shared" ref="AJ107:BO107" si="108">AJ15</f>
        <v>Go to the General Fund*</v>
      </c>
      <c r="AK107" s="43" t="str">
        <f t="shared" si="108"/>
        <v>Go to the General Fund*</v>
      </c>
      <c r="AL107" s="181" t="str">
        <f t="shared" si="108"/>
        <v>Go to the General Fund*</v>
      </c>
      <c r="AM107" s="43" t="str">
        <f t="shared" si="108"/>
        <v>Go to the General Fund</v>
      </c>
      <c r="AN107" s="181" t="str">
        <f t="shared" si="108"/>
        <v>Go to the General Fund</v>
      </c>
      <c r="AO107" s="43" t="str">
        <f t="shared" si="108"/>
        <v>Go to the General Fund</v>
      </c>
      <c r="AP107" s="181" t="str">
        <f t="shared" si="108"/>
        <v>Go to the General Fund*</v>
      </c>
      <c r="AQ107" s="43" t="str">
        <f t="shared" si="108"/>
        <v>Go to the General Fund*</v>
      </c>
      <c r="AR107" s="181" t="str">
        <f t="shared" si="108"/>
        <v>Go to the General Fund</v>
      </c>
      <c r="AS107" s="43" t="str">
        <f t="shared" si="108"/>
        <v>Go to the General Fund</v>
      </c>
      <c r="AT107" s="181" t="str">
        <f t="shared" si="108"/>
        <v>Go to the General Fund*</v>
      </c>
      <c r="AU107" s="43" t="str">
        <f t="shared" si="108"/>
        <v>Go to the General Fund*</v>
      </c>
      <c r="AV107" s="181" t="str">
        <f t="shared" si="108"/>
        <v>Go to the General Fund</v>
      </c>
      <c r="AW107" s="43" t="str">
        <f t="shared" si="108"/>
        <v>Go to the General Fund</v>
      </c>
      <c r="AX107" s="181" t="str">
        <f t="shared" si="108"/>
        <v>Go to the General Fund*</v>
      </c>
      <c r="AY107" s="43" t="str">
        <f t="shared" si="108"/>
        <v>Go to the General Fund*</v>
      </c>
      <c r="AZ107" s="181" t="str">
        <f t="shared" si="108"/>
        <v>Go to the General Fund*</v>
      </c>
      <c r="BA107" s="43" t="str">
        <f t="shared" si="108"/>
        <v>Go to the General Fund*</v>
      </c>
      <c r="BB107" s="181" t="str">
        <f t="shared" si="108"/>
        <v>Go to the General Fund*</v>
      </c>
      <c r="BC107" s="43" t="str">
        <f t="shared" si="108"/>
        <v>Go to the General Fund*</v>
      </c>
      <c r="BD107" s="181" t="str">
        <f t="shared" si="108"/>
        <v>Go to the General Fund*</v>
      </c>
      <c r="BE107" s="43" t="str">
        <f t="shared" si="108"/>
        <v>Go to the General Fund*</v>
      </c>
      <c r="BF107" s="181" t="str">
        <f t="shared" si="108"/>
        <v>Go to the General Fund*</v>
      </c>
      <c r="BG107" s="43" t="str">
        <f t="shared" si="108"/>
        <v>Go to the General Fund*</v>
      </c>
      <c r="BH107" s="181" t="str">
        <f t="shared" si="108"/>
        <v>Go to the General Fund*</v>
      </c>
      <c r="BI107" s="43" t="str">
        <f t="shared" si="108"/>
        <v>Go to the General Fund*</v>
      </c>
      <c r="BJ107" s="181" t="str">
        <f t="shared" si="108"/>
        <v>Go to the General Fund*</v>
      </c>
      <c r="BK107" s="43" t="str">
        <f t="shared" si="108"/>
        <v>Go to the General Fund*</v>
      </c>
      <c r="BL107" s="181" t="str">
        <f t="shared" si="108"/>
        <v>Go to the General Fund*</v>
      </c>
      <c r="BM107" s="43" t="str">
        <f t="shared" si="108"/>
        <v>Go to the General Fund*</v>
      </c>
      <c r="BN107" s="181" t="str">
        <f t="shared" si="108"/>
        <v>Go to the General Fund</v>
      </c>
      <c r="BO107" s="43" t="str">
        <f t="shared" si="108"/>
        <v>Go to the General Fund</v>
      </c>
      <c r="BP107" s="181" t="str">
        <f t="shared" ref="BP107:CH107" si="109">BP15</f>
        <v>Go to the General Fund*</v>
      </c>
      <c r="BQ107" s="43" t="str">
        <f t="shared" si="109"/>
        <v>Go to the General Fund</v>
      </c>
      <c r="BR107" s="181" t="str">
        <f t="shared" si="109"/>
        <v>Go to the General Fund*</v>
      </c>
      <c r="BS107" s="43" t="str">
        <f t="shared" si="109"/>
        <v>Go to the General Fund*</v>
      </c>
      <c r="BT107" s="181" t="str">
        <f t="shared" si="109"/>
        <v>Go to the General Fund*</v>
      </c>
      <c r="BU107" s="43" t="str">
        <f t="shared" si="109"/>
        <v>Go to the General Fund*</v>
      </c>
      <c r="BV107" s="181" t="str">
        <f t="shared" si="109"/>
        <v>Go to the General Fund*</v>
      </c>
      <c r="BW107" s="43" t="str">
        <f t="shared" si="109"/>
        <v>Go to the General Fund</v>
      </c>
      <c r="BX107" s="181" t="str">
        <f t="shared" si="109"/>
        <v>Go to the General Fund</v>
      </c>
      <c r="BY107" s="43" t="str">
        <f t="shared" si="109"/>
        <v>Go to the General Fund*</v>
      </c>
      <c r="BZ107" s="181" t="str">
        <f t="shared" si="109"/>
        <v>Go to the General Fund*</v>
      </c>
      <c r="CA107" s="43" t="str">
        <f t="shared" si="109"/>
        <v>Go to the General Fund</v>
      </c>
      <c r="CB107" s="181" t="str">
        <f t="shared" si="109"/>
        <v>Go to the General Fund*</v>
      </c>
      <c r="CC107" s="43" t="str">
        <f t="shared" si="109"/>
        <v>Go to the General Fund*</v>
      </c>
      <c r="CD107" s="181" t="str">
        <f t="shared" si="109"/>
        <v>Go to the General Fund*</v>
      </c>
      <c r="CE107" s="43" t="str">
        <f t="shared" si="109"/>
        <v>Go to the General Fund*</v>
      </c>
      <c r="CF107" s="181" t="str">
        <f t="shared" si="109"/>
        <v>Go to the General Fund*</v>
      </c>
      <c r="CG107" s="43" t="str">
        <f t="shared" si="109"/>
        <v>Go to the General Fund*</v>
      </c>
      <c r="CH107" s="181" t="str">
        <f t="shared" si="109"/>
        <v>Go to the General Fund*</v>
      </c>
      <c r="CI107" s="43" t="str">
        <f t="shared" ref="CI107:CJ107" si="110">CI15</f>
        <v>Go to the General Fund*</v>
      </c>
      <c r="CJ107" s="181" t="str">
        <f t="shared" si="110"/>
        <v>Go to the General Fund*</v>
      </c>
      <c r="CK107" s="43" t="str">
        <f t="shared" ref="CK107" si="111">CK15</f>
        <v>Go to the General Fund*</v>
      </c>
      <c r="CL107" s="181"/>
    </row>
    <row r="108" spans="1:90" s="139" customFormat="1" x14ac:dyDescent="0.2">
      <c r="A108" s="2"/>
      <c r="B108" s="52"/>
      <c r="C108" s="79"/>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row>
    <row r="109" spans="1:90" s="139" customFormat="1" x14ac:dyDescent="0.2">
      <c r="A109" s="2"/>
      <c r="B109" s="107" t="s">
        <v>167</v>
      </c>
      <c r="C109" s="105" t="s">
        <v>29</v>
      </c>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row>
    <row r="110" spans="1:90" s="19" customFormat="1" x14ac:dyDescent="0.2">
      <c r="A110" s="97" t="s">
        <v>46</v>
      </c>
      <c r="B110" s="106" t="s">
        <v>245</v>
      </c>
      <c r="C110" s="68">
        <f>SUM(D110:CL110)</f>
        <v>688798271.56999993</v>
      </c>
      <c r="D110" s="133">
        <v>88932534.450000003</v>
      </c>
      <c r="E110" s="133">
        <v>1197.68</v>
      </c>
      <c r="F110" s="133">
        <v>104490.18</v>
      </c>
      <c r="G110" s="133">
        <v>3924340.91</v>
      </c>
      <c r="H110" s="133">
        <v>200</v>
      </c>
      <c r="I110" s="133">
        <v>6727718</v>
      </c>
      <c r="J110" s="133">
        <v>996718.53</v>
      </c>
      <c r="K110" s="133">
        <v>875</v>
      </c>
      <c r="L110" s="133">
        <v>303155.46000000002</v>
      </c>
      <c r="M110" s="133">
        <v>4587144.46</v>
      </c>
      <c r="N110" s="133">
        <v>40.82</v>
      </c>
      <c r="O110" s="133">
        <v>344925</v>
      </c>
      <c r="P110" s="133">
        <v>59614</v>
      </c>
      <c r="Q110" s="133">
        <v>642808.84</v>
      </c>
      <c r="R110" s="133">
        <v>9293287</v>
      </c>
      <c r="S110" s="133">
        <v>4004.84</v>
      </c>
      <c r="T110" s="133">
        <v>48518.16</v>
      </c>
      <c r="U110" s="133">
        <v>65.930000000000007</v>
      </c>
      <c r="V110" s="133">
        <v>2175403</v>
      </c>
      <c r="W110" s="133">
        <v>138.36000000000001</v>
      </c>
      <c r="X110" s="133">
        <v>170650</v>
      </c>
      <c r="Y110" s="133">
        <v>22903950</v>
      </c>
      <c r="Z110" s="133">
        <v>8580562.8200000003</v>
      </c>
      <c r="AA110" s="133">
        <v>476.86</v>
      </c>
      <c r="AB110" s="133">
        <v>20193.849999999999</v>
      </c>
      <c r="AC110" s="133">
        <v>716765</v>
      </c>
      <c r="AD110" s="133">
        <v>378605</v>
      </c>
      <c r="AE110" s="133">
        <v>3683595.73</v>
      </c>
      <c r="AF110" s="133">
        <v>3936777.2</v>
      </c>
      <c r="AG110" s="133">
        <v>58298.5</v>
      </c>
      <c r="AH110" s="133">
        <v>92330</v>
      </c>
      <c r="AI110" s="133">
        <v>306582</v>
      </c>
      <c r="AJ110" s="133">
        <v>2869479</v>
      </c>
      <c r="AK110" s="133">
        <v>261</v>
      </c>
      <c r="AL110" s="133">
        <v>14143355</v>
      </c>
      <c r="AM110" s="133">
        <v>6529.1</v>
      </c>
      <c r="AN110" s="133">
        <v>707735.62</v>
      </c>
      <c r="AO110" s="133">
        <v>2005</v>
      </c>
      <c r="AP110" s="133">
        <v>105</v>
      </c>
      <c r="AQ110" s="133">
        <v>7657980.5</v>
      </c>
      <c r="AR110" s="133">
        <v>1450</v>
      </c>
      <c r="AS110" s="133">
        <v>6108.25</v>
      </c>
      <c r="AT110" s="133">
        <v>15313740.15</v>
      </c>
      <c r="AU110" s="133">
        <v>2386330.15</v>
      </c>
      <c r="AV110" s="133">
        <v>245150</v>
      </c>
      <c r="AW110" s="133">
        <v>33471.42</v>
      </c>
      <c r="AX110" s="133">
        <v>8691693.8699999992</v>
      </c>
      <c r="AY110" s="133">
        <v>7032936.3499999996</v>
      </c>
      <c r="AZ110" s="133">
        <v>15832985.57</v>
      </c>
      <c r="BA110" s="133">
        <v>142318650.43000001</v>
      </c>
      <c r="BB110" s="133">
        <v>1348498.87</v>
      </c>
      <c r="BC110" s="133">
        <v>230203.19</v>
      </c>
      <c r="BD110" s="133">
        <v>923015.19</v>
      </c>
      <c r="BE110" s="133">
        <v>17618035.84</v>
      </c>
      <c r="BF110" s="133">
        <v>200574007.56</v>
      </c>
      <c r="BG110" s="133">
        <v>433153</v>
      </c>
      <c r="BH110" s="133">
        <v>875804</v>
      </c>
      <c r="BI110" s="133">
        <v>54282</v>
      </c>
      <c r="BJ110" s="133">
        <v>87675</v>
      </c>
      <c r="BK110" s="133">
        <v>9596903</v>
      </c>
      <c r="BL110" s="133">
        <v>18262629.789999999</v>
      </c>
      <c r="BM110" s="133">
        <v>2142</v>
      </c>
      <c r="BN110" s="133">
        <v>1087149</v>
      </c>
      <c r="BO110" s="133">
        <v>8665.33</v>
      </c>
      <c r="BP110" s="133">
        <v>311250</v>
      </c>
      <c r="BQ110" s="133">
        <v>488547</v>
      </c>
      <c r="BR110" s="133">
        <v>678704</v>
      </c>
      <c r="BS110" s="133">
        <v>16199945.800000001</v>
      </c>
      <c r="BT110" s="133">
        <v>801789</v>
      </c>
      <c r="BU110" s="133">
        <v>857</v>
      </c>
      <c r="BV110" s="133">
        <v>37623505.789999999</v>
      </c>
      <c r="BW110" s="133">
        <v>181144.75</v>
      </c>
      <c r="BX110" s="133">
        <v>61356</v>
      </c>
      <c r="BY110" s="133">
        <v>108375</v>
      </c>
      <c r="BZ110" s="133">
        <v>3280631.59</v>
      </c>
      <c r="CA110" s="133">
        <v>16268.58</v>
      </c>
      <c r="CB110" s="133">
        <v>711150</v>
      </c>
      <c r="CC110" s="133">
        <v>57660</v>
      </c>
      <c r="CD110" s="133">
        <v>64928.12</v>
      </c>
      <c r="CE110" s="133">
        <v>386891.18</v>
      </c>
      <c r="CF110" s="133">
        <v>477170</v>
      </c>
      <c r="CG110" s="133">
        <v>0</v>
      </c>
      <c r="CH110" s="133">
        <v>0</v>
      </c>
      <c r="CI110" s="133">
        <v>0</v>
      </c>
      <c r="CJ110" s="133">
        <v>0</v>
      </c>
      <c r="CK110" s="133">
        <v>0</v>
      </c>
      <c r="CL110" s="133">
        <v>0</v>
      </c>
    </row>
    <row r="111" spans="1:90" s="19" customFormat="1" x14ac:dyDescent="0.2">
      <c r="A111" s="2"/>
      <c r="B111" s="52"/>
      <c r="C111" s="78"/>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c r="CA111" s="44"/>
      <c r="CB111" s="44"/>
      <c r="CC111" s="44"/>
      <c r="CD111" s="44"/>
      <c r="CE111" s="44"/>
      <c r="CF111" s="44"/>
      <c r="CG111" s="44"/>
      <c r="CH111" s="44"/>
      <c r="CI111" s="44"/>
      <c r="CJ111" s="44"/>
      <c r="CK111" s="44"/>
      <c r="CL111" s="44"/>
    </row>
    <row r="112" spans="1:90" s="19" customFormat="1" x14ac:dyDescent="0.2">
      <c r="A112" s="2"/>
      <c r="B112" s="107" t="s">
        <v>170</v>
      </c>
      <c r="C112" s="105" t="s">
        <v>29</v>
      </c>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c r="BZ112" s="44"/>
      <c r="CA112" s="44"/>
      <c r="CB112" s="44"/>
      <c r="CC112" s="44"/>
      <c r="CD112" s="44"/>
      <c r="CE112" s="44"/>
      <c r="CF112" s="44"/>
      <c r="CG112" s="44"/>
      <c r="CH112" s="44"/>
      <c r="CI112" s="44"/>
      <c r="CJ112" s="44"/>
      <c r="CK112" s="44"/>
      <c r="CL112" s="44"/>
    </row>
    <row r="113" spans="1:90" s="19" customFormat="1" ht="29.25" customHeight="1" x14ac:dyDescent="0.2">
      <c r="A113" s="2" t="s">
        <v>47</v>
      </c>
      <c r="B113" s="52" t="s">
        <v>123</v>
      </c>
      <c r="C113" s="79" t="s">
        <v>32</v>
      </c>
      <c r="D113" s="181">
        <f t="shared" ref="D113:AI113" si="112">D21</f>
        <v>10010000</v>
      </c>
      <c r="E113" s="43">
        <f t="shared" si="112"/>
        <v>2823000</v>
      </c>
      <c r="F113" s="181">
        <f t="shared" si="112"/>
        <v>50550000</v>
      </c>
      <c r="G113" s="43" t="str">
        <f t="shared" si="112"/>
        <v>35C60000</v>
      </c>
      <c r="H113" s="181">
        <f t="shared" si="112"/>
        <v>28370000</v>
      </c>
      <c r="I113" s="43">
        <f t="shared" si="112"/>
        <v>36340000</v>
      </c>
      <c r="J113" s="181">
        <f t="shared" si="112"/>
        <v>31980000</v>
      </c>
      <c r="K113" s="43">
        <f t="shared" si="112"/>
        <v>31980000</v>
      </c>
      <c r="L113" s="181">
        <f t="shared" si="112"/>
        <v>30377000</v>
      </c>
      <c r="M113" s="43">
        <f t="shared" si="112"/>
        <v>33497000</v>
      </c>
      <c r="N113" s="181">
        <f t="shared" si="112"/>
        <v>33497000</v>
      </c>
      <c r="O113" s="43">
        <f t="shared" si="112"/>
        <v>35370000</v>
      </c>
      <c r="P113" s="181">
        <f t="shared" si="112"/>
        <v>38050007</v>
      </c>
      <c r="Q113" s="43">
        <f t="shared" si="112"/>
        <v>38050007</v>
      </c>
      <c r="R113" s="181" t="str">
        <f t="shared" si="112"/>
        <v>41C50000</v>
      </c>
      <c r="S113" s="43" t="str">
        <f t="shared" si="112"/>
        <v>41C50000</v>
      </c>
      <c r="T113" s="181" t="str">
        <f t="shared" si="112"/>
        <v>43D20000</v>
      </c>
      <c r="U113" s="43" t="str">
        <f t="shared" si="112"/>
        <v>43D20000</v>
      </c>
      <c r="V113" s="181">
        <f t="shared" si="112"/>
        <v>45537000</v>
      </c>
      <c r="W113" s="43">
        <f t="shared" si="112"/>
        <v>45537000</v>
      </c>
      <c r="X113" s="181" t="str">
        <f t="shared" si="112"/>
        <v>36K70000</v>
      </c>
      <c r="Y113" s="43">
        <f t="shared" si="112"/>
        <v>35950000</v>
      </c>
      <c r="Z113" s="181">
        <f t="shared" si="112"/>
        <v>35950000</v>
      </c>
      <c r="AA113" s="43">
        <f t="shared" si="112"/>
        <v>35950000</v>
      </c>
      <c r="AB113" s="181">
        <f t="shared" si="112"/>
        <v>39580000</v>
      </c>
      <c r="AC113" s="43">
        <f t="shared" si="112"/>
        <v>32640000</v>
      </c>
      <c r="AD113" s="181">
        <f t="shared" si="112"/>
        <v>32640000</v>
      </c>
      <c r="AE113" s="43">
        <f t="shared" si="112"/>
        <v>32640000</v>
      </c>
      <c r="AF113" s="181">
        <f t="shared" si="112"/>
        <v>32640000</v>
      </c>
      <c r="AG113" s="43">
        <f t="shared" si="112"/>
        <v>32640000</v>
      </c>
      <c r="AH113" s="181">
        <f t="shared" si="112"/>
        <v>32640000</v>
      </c>
      <c r="AI113" s="43">
        <f t="shared" si="112"/>
        <v>32640000</v>
      </c>
      <c r="AJ113" s="181">
        <f t="shared" ref="AJ113:BO113" si="113">AJ21</f>
        <v>32640000</v>
      </c>
      <c r="AK113" s="43">
        <f t="shared" si="113"/>
        <v>32640000</v>
      </c>
      <c r="AL113" s="181">
        <f t="shared" si="113"/>
        <v>32640000</v>
      </c>
      <c r="AM113" s="43">
        <f t="shared" si="113"/>
        <v>32640000</v>
      </c>
      <c r="AN113" s="181">
        <f t="shared" si="113"/>
        <v>32640000</v>
      </c>
      <c r="AO113" s="43">
        <f t="shared" si="113"/>
        <v>32640000</v>
      </c>
      <c r="AP113" s="181">
        <f t="shared" si="113"/>
        <v>32640000</v>
      </c>
      <c r="AQ113" s="43">
        <f t="shared" si="113"/>
        <v>32640000</v>
      </c>
      <c r="AR113" s="181">
        <f t="shared" si="113"/>
        <v>32640000</v>
      </c>
      <c r="AS113" s="43">
        <f t="shared" si="113"/>
        <v>32640000</v>
      </c>
      <c r="AT113" s="181">
        <f t="shared" si="113"/>
        <v>32640000</v>
      </c>
      <c r="AU113" s="43">
        <f t="shared" si="113"/>
        <v>32640000</v>
      </c>
      <c r="AV113" s="181">
        <f t="shared" si="113"/>
        <v>32640000</v>
      </c>
      <c r="AW113" s="43">
        <f t="shared" si="113"/>
        <v>32640000</v>
      </c>
      <c r="AX113" s="181">
        <f t="shared" si="113"/>
        <v>28850000</v>
      </c>
      <c r="AY113" s="43">
        <f t="shared" si="113"/>
        <v>28850000</v>
      </c>
      <c r="AZ113" s="181">
        <f t="shared" si="113"/>
        <v>28850000</v>
      </c>
      <c r="BA113" s="43">
        <f t="shared" si="113"/>
        <v>28850000</v>
      </c>
      <c r="BB113" s="181">
        <f t="shared" si="113"/>
        <v>28850000</v>
      </c>
      <c r="BC113" s="43">
        <f t="shared" si="113"/>
        <v>28850000</v>
      </c>
      <c r="BD113" s="181">
        <f t="shared" si="113"/>
        <v>28850000</v>
      </c>
      <c r="BE113" s="43">
        <f t="shared" si="113"/>
        <v>28850000</v>
      </c>
      <c r="BF113" s="181">
        <f t="shared" si="113"/>
        <v>28850000</v>
      </c>
      <c r="BG113" s="43">
        <f t="shared" si="113"/>
        <v>28850000</v>
      </c>
      <c r="BH113" s="181">
        <f t="shared" si="113"/>
        <v>28850000</v>
      </c>
      <c r="BI113" s="43">
        <f t="shared" si="113"/>
        <v>28850000</v>
      </c>
      <c r="BJ113" s="181">
        <f t="shared" si="113"/>
        <v>28850000</v>
      </c>
      <c r="BK113" s="43">
        <f t="shared" si="113"/>
        <v>28850000</v>
      </c>
      <c r="BL113" s="181">
        <f t="shared" si="113"/>
        <v>28850000</v>
      </c>
      <c r="BM113" s="43">
        <f t="shared" si="113"/>
        <v>28850000</v>
      </c>
      <c r="BN113" s="181">
        <f t="shared" si="113"/>
        <v>28850000</v>
      </c>
      <c r="BO113" s="43">
        <f t="shared" si="113"/>
        <v>28850000</v>
      </c>
      <c r="BP113" s="181">
        <f t="shared" ref="BP113:CH113" si="114">BP21</f>
        <v>28850000</v>
      </c>
      <c r="BQ113" s="43">
        <f t="shared" si="114"/>
        <v>28850000</v>
      </c>
      <c r="BR113" s="181">
        <f t="shared" si="114"/>
        <v>28850000</v>
      </c>
      <c r="BS113" s="43">
        <f t="shared" si="114"/>
        <v>28850000</v>
      </c>
      <c r="BT113" s="181">
        <f t="shared" si="114"/>
        <v>28850000</v>
      </c>
      <c r="BU113" s="43">
        <f t="shared" si="114"/>
        <v>28850000</v>
      </c>
      <c r="BV113" s="181">
        <f t="shared" si="114"/>
        <v>28850000</v>
      </c>
      <c r="BW113" s="43">
        <f t="shared" si="114"/>
        <v>28850000</v>
      </c>
      <c r="BX113" s="181">
        <f t="shared" si="114"/>
        <v>28850000</v>
      </c>
      <c r="BY113" s="43">
        <f t="shared" si="114"/>
        <v>28850000</v>
      </c>
      <c r="BZ113" s="181">
        <f t="shared" si="114"/>
        <v>28850000</v>
      </c>
      <c r="CA113" s="43">
        <f t="shared" si="114"/>
        <v>28850000</v>
      </c>
      <c r="CB113" s="181">
        <f t="shared" si="114"/>
        <v>28850000</v>
      </c>
      <c r="CC113" s="43">
        <f t="shared" si="114"/>
        <v>28850000</v>
      </c>
      <c r="CD113" s="181">
        <f t="shared" si="114"/>
        <v>28850000</v>
      </c>
      <c r="CE113" s="43">
        <f t="shared" si="114"/>
        <v>28850000</v>
      </c>
      <c r="CF113" s="181">
        <f t="shared" si="114"/>
        <v>28850000</v>
      </c>
      <c r="CG113" s="43">
        <f t="shared" si="114"/>
        <v>36008000</v>
      </c>
      <c r="CH113" s="181">
        <f t="shared" si="114"/>
        <v>39078000</v>
      </c>
      <c r="CI113" s="43">
        <f t="shared" ref="CI113:CJ113" si="115">CI21</f>
        <v>38887000</v>
      </c>
      <c r="CJ113" s="181">
        <f t="shared" si="115"/>
        <v>38887000</v>
      </c>
      <c r="CK113" s="43">
        <f t="shared" ref="CK113" si="116">CK21</f>
        <v>34257000</v>
      </c>
      <c r="CL113" s="181"/>
    </row>
    <row r="114" spans="1:90" s="139" customFormat="1" ht="38.25" x14ac:dyDescent="0.2">
      <c r="A114" s="2" t="s">
        <v>48</v>
      </c>
      <c r="B114" s="52" t="s">
        <v>124</v>
      </c>
      <c r="C114" s="79" t="s">
        <v>32</v>
      </c>
      <c r="D114" s="181" t="str">
        <f t="shared" ref="D114:AI114" si="117">D22</f>
        <v>General Fund</v>
      </c>
      <c r="E114" s="43" t="str">
        <f t="shared" si="117"/>
        <v>Indirect Cost Recovery</v>
      </c>
      <c r="F114" s="181" t="str">
        <f t="shared" si="117"/>
        <v>Federal</v>
      </c>
      <c r="G114" s="43" t="str">
        <f t="shared" si="117"/>
        <v>Plate Replacement Fee</v>
      </c>
      <c r="H114" s="181" t="str">
        <f t="shared" si="117"/>
        <v>General Revenue</v>
      </c>
      <c r="I114" s="43" t="str">
        <f t="shared" si="117"/>
        <v>Capital Reserve Fund Operating Appropriation</v>
      </c>
      <c r="J114" s="181" t="str">
        <f t="shared" si="117"/>
        <v>Motor Carrier Other Operating Revenue</v>
      </c>
      <c r="K114" s="43" t="str">
        <f t="shared" si="117"/>
        <v>Motor Carrier Other Operating Revenue</v>
      </c>
      <c r="L114" s="181" t="str">
        <f t="shared" si="117"/>
        <v>Special Deposits</v>
      </c>
      <c r="M114" s="43" t="str">
        <f t="shared" si="117"/>
        <v>International Fuel Tax Agreement Clearing</v>
      </c>
      <c r="N114" s="181" t="str">
        <f t="shared" si="117"/>
        <v>International Fuel Tax Agreement Clearing</v>
      </c>
      <c r="O114" s="43" t="str">
        <f t="shared" si="117"/>
        <v>DUI-In-Car Video Camera</v>
      </c>
      <c r="P114" s="181" t="str">
        <f t="shared" si="117"/>
        <v>Miscellaneous Revenue-Returned Checks</v>
      </c>
      <c r="Q114" s="43" t="str">
        <f t="shared" si="117"/>
        <v>Miscellaneous Revenue-Returned Checks</v>
      </c>
      <c r="R114" s="181" t="str">
        <f t="shared" si="117"/>
        <v>Uninsured Enforcement -DMV</v>
      </c>
      <c r="S114" s="43" t="str">
        <f t="shared" si="117"/>
        <v>Uninsured Enforcement-DMV</v>
      </c>
      <c r="T114" s="181" t="str">
        <f t="shared" si="117"/>
        <v>DUI DMV Auto Fee</v>
      </c>
      <c r="U114" s="43" t="str">
        <f t="shared" si="117"/>
        <v>DUI DMV Auto Fee</v>
      </c>
      <c r="V114" s="181" t="str">
        <f t="shared" si="117"/>
        <v>Uninsured Motorist Fund</v>
      </c>
      <c r="W114" s="43" t="str">
        <f t="shared" si="117"/>
        <v>Uninsured Motorist Fund</v>
      </c>
      <c r="X114" s="181" t="str">
        <f t="shared" si="117"/>
        <v>Convicted Violent Offender</v>
      </c>
      <c r="Y114" s="43" t="str">
        <f t="shared" si="117"/>
        <v>Uninsured Motorist Fees &amp; Fines</v>
      </c>
      <c r="Z114" s="181" t="str">
        <f t="shared" si="117"/>
        <v>Uninsured Motorist Fees &amp; Fines</v>
      </c>
      <c r="AA114" s="43" t="str">
        <f t="shared" si="117"/>
        <v>Uninsured Motorist Fees &amp; Fines</v>
      </c>
      <c r="AB114" s="181" t="str">
        <f t="shared" si="117"/>
        <v>Sale of Assets</v>
      </c>
      <c r="AC114" s="43" t="str">
        <f t="shared" si="117"/>
        <v>DMV Operating</v>
      </c>
      <c r="AD114" s="181" t="str">
        <f t="shared" si="117"/>
        <v>DMV Operating</v>
      </c>
      <c r="AE114" s="43" t="str">
        <f t="shared" si="117"/>
        <v>DMV Operating</v>
      </c>
      <c r="AF114" s="181" t="str">
        <f t="shared" si="117"/>
        <v>DMV Operating</v>
      </c>
      <c r="AG114" s="43" t="str">
        <f t="shared" si="117"/>
        <v>DMV Operating</v>
      </c>
      <c r="AH114" s="181" t="str">
        <f t="shared" si="117"/>
        <v>DMV Operating</v>
      </c>
      <c r="AI114" s="43" t="str">
        <f t="shared" si="117"/>
        <v>DMV Operating</v>
      </c>
      <c r="AJ114" s="181" t="str">
        <f t="shared" ref="AJ114:BO114" si="118">AJ22</f>
        <v>DMV Operating</v>
      </c>
      <c r="AK114" s="43" t="str">
        <f t="shared" si="118"/>
        <v>DMV Operating</v>
      </c>
      <c r="AL114" s="181" t="str">
        <f t="shared" si="118"/>
        <v>DMV Operating</v>
      </c>
      <c r="AM114" s="43" t="str">
        <f t="shared" si="118"/>
        <v>DMV Operating</v>
      </c>
      <c r="AN114" s="181" t="str">
        <f t="shared" si="118"/>
        <v>DMV Operating</v>
      </c>
      <c r="AO114" s="43" t="str">
        <f t="shared" si="118"/>
        <v>DMV Operating</v>
      </c>
      <c r="AP114" s="181" t="str">
        <f t="shared" si="118"/>
        <v>DMV Operating</v>
      </c>
      <c r="AQ114" s="43" t="str">
        <f t="shared" si="118"/>
        <v>DMV Operating</v>
      </c>
      <c r="AR114" s="181" t="str">
        <f t="shared" si="118"/>
        <v>DMV Operating</v>
      </c>
      <c r="AS114" s="43" t="str">
        <f t="shared" si="118"/>
        <v>DMV Operating</v>
      </c>
      <c r="AT114" s="181" t="str">
        <f t="shared" si="118"/>
        <v>DMV Operating</v>
      </c>
      <c r="AU114" s="43" t="str">
        <f t="shared" si="118"/>
        <v>DMV Operating</v>
      </c>
      <c r="AV114" s="181" t="str">
        <f t="shared" si="118"/>
        <v>DMV Operating</v>
      </c>
      <c r="AW114" s="43" t="str">
        <f t="shared" si="118"/>
        <v>DMV Operating</v>
      </c>
      <c r="AX114" s="181" t="str">
        <f t="shared" si="118"/>
        <v>Motor Vehicle License Revenue</v>
      </c>
      <c r="AY114" s="43" t="str">
        <f t="shared" si="118"/>
        <v>Motor Vehicle License Revenue</v>
      </c>
      <c r="AZ114" s="181" t="str">
        <f t="shared" si="118"/>
        <v>Motor Vehicle License Revenue</v>
      </c>
      <c r="BA114" s="43" t="str">
        <f t="shared" si="118"/>
        <v>Motor Vehicle License Revenue</v>
      </c>
      <c r="BB114" s="181" t="str">
        <f t="shared" si="118"/>
        <v>Motor Vehicle License Revenue</v>
      </c>
      <c r="BC114" s="43" t="str">
        <f t="shared" si="118"/>
        <v>Motor Vehicle License Revenue</v>
      </c>
      <c r="BD114" s="181" t="str">
        <f t="shared" si="118"/>
        <v>Motor Vehicle License Revenue</v>
      </c>
      <c r="BE114" s="43" t="str">
        <f t="shared" si="118"/>
        <v>Motor Vehicle License Revenue</v>
      </c>
      <c r="BF114" s="181" t="str">
        <f t="shared" si="118"/>
        <v>Motor Vehicle License Revenue</v>
      </c>
      <c r="BG114" s="43" t="str">
        <f t="shared" si="118"/>
        <v>Motor Vehicle License Revenue</v>
      </c>
      <c r="BH114" s="181" t="str">
        <f t="shared" si="118"/>
        <v>Motor Vehicle License Revenue</v>
      </c>
      <c r="BI114" s="43" t="str">
        <f t="shared" si="118"/>
        <v>Motor Vehicle License Revenue</v>
      </c>
      <c r="BJ114" s="181" t="str">
        <f t="shared" si="118"/>
        <v>Motor Vehicle License Revenue</v>
      </c>
      <c r="BK114" s="43" t="str">
        <f t="shared" si="118"/>
        <v>Motor Vehicle License Revenue</v>
      </c>
      <c r="BL114" s="181" t="str">
        <f t="shared" si="118"/>
        <v>Motor Vehicle License Revenue</v>
      </c>
      <c r="BM114" s="43" t="str">
        <f t="shared" si="118"/>
        <v>Motor Vehicle License Revenue</v>
      </c>
      <c r="BN114" s="181" t="str">
        <f t="shared" si="118"/>
        <v>Motor Vehicle License Revenue</v>
      </c>
      <c r="BO114" s="43" t="str">
        <f t="shared" si="118"/>
        <v>Motor Vehicle License Revenue</v>
      </c>
      <c r="BP114" s="181" t="str">
        <f t="shared" ref="BP114:CH114" si="119">BP22</f>
        <v>Motor Vehicle License Revenue</v>
      </c>
      <c r="BQ114" s="43" t="str">
        <f t="shared" si="119"/>
        <v>Motor Vehicle License Revenue</v>
      </c>
      <c r="BR114" s="181" t="str">
        <f t="shared" si="119"/>
        <v>Motor Vehicle License Revenue</v>
      </c>
      <c r="BS114" s="43" t="str">
        <f t="shared" si="119"/>
        <v>Motor Vehicle License Revenue</v>
      </c>
      <c r="BT114" s="181" t="str">
        <f t="shared" si="119"/>
        <v>Motor Vehicle License Revenue</v>
      </c>
      <c r="BU114" s="43" t="str">
        <f t="shared" si="119"/>
        <v>Motor Vehicle License Revenue</v>
      </c>
      <c r="BV114" s="181" t="str">
        <f t="shared" si="119"/>
        <v>Motor Vehicle License Revenue</v>
      </c>
      <c r="BW114" s="43" t="str">
        <f t="shared" si="119"/>
        <v>Motor Vehicle License Revenue</v>
      </c>
      <c r="BX114" s="181" t="str">
        <f t="shared" si="119"/>
        <v>Motor Vehicle License Revenue</v>
      </c>
      <c r="BY114" s="43" t="str">
        <f t="shared" si="119"/>
        <v>Motor Vehicle License Revenue</v>
      </c>
      <c r="BZ114" s="181" t="str">
        <f t="shared" si="119"/>
        <v>Motor Vehicle License Revenue</v>
      </c>
      <c r="CA114" s="43" t="str">
        <f t="shared" si="119"/>
        <v>Motor Vehicle License Revenue</v>
      </c>
      <c r="CB114" s="181" t="str">
        <f t="shared" si="119"/>
        <v>Motor Vehicle License Revenue</v>
      </c>
      <c r="CC114" s="43" t="str">
        <f t="shared" si="119"/>
        <v>Motor Vehicle License Revenue</v>
      </c>
      <c r="CD114" s="181" t="str">
        <f t="shared" si="119"/>
        <v>Motor Vehicle License Revenue</v>
      </c>
      <c r="CE114" s="43" t="str">
        <f t="shared" si="119"/>
        <v>Motor Vehicle License Revenue</v>
      </c>
      <c r="CF114" s="181" t="str">
        <f t="shared" si="119"/>
        <v>Motor Vehicle License Revenue</v>
      </c>
      <c r="CG114" s="43" t="str">
        <f t="shared" si="119"/>
        <v>Capital Projects-State Appropriations</v>
      </c>
      <c r="CH114" s="181" t="str">
        <f t="shared" si="119"/>
        <v>Capital Projects-Other Funds</v>
      </c>
      <c r="CI114" s="43" t="str">
        <f t="shared" ref="CI114:CJ114" si="120">CI22</f>
        <v>Revenue Clearing LRA</v>
      </c>
      <c r="CJ114" s="181" t="str">
        <f t="shared" si="120"/>
        <v>Revenue Clearing LRA</v>
      </c>
      <c r="CK114" s="43" t="str">
        <f t="shared" ref="CK114" si="121">CK22</f>
        <v>Revenue Clearing LRA-CC</v>
      </c>
      <c r="CL114" s="181"/>
    </row>
    <row r="115" spans="1:90" s="139" customFormat="1" x14ac:dyDescent="0.2">
      <c r="A115" s="116"/>
      <c r="B115" s="52"/>
      <c r="C115" s="79"/>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row>
    <row r="116" spans="1:90" s="139" customFormat="1" ht="25.5" x14ac:dyDescent="0.2">
      <c r="A116" s="2"/>
      <c r="B116" s="107" t="s">
        <v>148</v>
      </c>
      <c r="C116" s="105" t="s">
        <v>29</v>
      </c>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row>
    <row r="117" spans="1:90" s="139" customFormat="1" x14ac:dyDescent="0.2">
      <c r="A117" s="2" t="s">
        <v>174</v>
      </c>
      <c r="B117" s="52" t="s">
        <v>246</v>
      </c>
      <c r="C117" s="57">
        <f>SUM(D117:CL117)</f>
        <v>32062288.829999998</v>
      </c>
      <c r="D117" s="183">
        <v>3207711.45</v>
      </c>
      <c r="E117" s="72">
        <v>0</v>
      </c>
      <c r="F117" s="182">
        <v>-46535.05</v>
      </c>
      <c r="G117" s="72">
        <v>7778080.6900000004</v>
      </c>
      <c r="H117" s="182">
        <v>0</v>
      </c>
      <c r="I117" s="72">
        <v>0</v>
      </c>
      <c r="J117" s="182">
        <v>723507.65</v>
      </c>
      <c r="K117" s="72">
        <v>0</v>
      </c>
      <c r="L117" s="182">
        <v>1267975.3999999999</v>
      </c>
      <c r="M117" s="72">
        <v>1247240.79</v>
      </c>
      <c r="N117" s="182">
        <v>0</v>
      </c>
      <c r="O117" s="72">
        <v>0</v>
      </c>
      <c r="P117" s="182">
        <v>195225.77</v>
      </c>
      <c r="Q117" s="72">
        <v>0</v>
      </c>
      <c r="R117" s="182">
        <v>3458</v>
      </c>
      <c r="S117" s="72">
        <v>0</v>
      </c>
      <c r="T117" s="182">
        <v>-69.3</v>
      </c>
      <c r="U117" s="72">
        <v>0</v>
      </c>
      <c r="V117" s="182">
        <v>0</v>
      </c>
      <c r="W117" s="72">
        <v>0</v>
      </c>
      <c r="X117" s="182">
        <v>0</v>
      </c>
      <c r="Y117" s="72">
        <v>672888.96</v>
      </c>
      <c r="Z117" s="182">
        <v>0</v>
      </c>
      <c r="AA117" s="72">
        <v>0</v>
      </c>
      <c r="AB117" s="182">
        <v>30302.93</v>
      </c>
      <c r="AC117" s="72">
        <v>14021358.279999999</v>
      </c>
      <c r="AD117" s="182">
        <v>0</v>
      </c>
      <c r="AE117" s="72">
        <v>0</v>
      </c>
      <c r="AF117" s="182">
        <v>0</v>
      </c>
      <c r="AG117" s="72">
        <v>0</v>
      </c>
      <c r="AH117" s="182">
        <v>0</v>
      </c>
      <c r="AI117" s="72">
        <v>0</v>
      </c>
      <c r="AJ117" s="182">
        <v>0</v>
      </c>
      <c r="AK117" s="72">
        <v>0</v>
      </c>
      <c r="AL117" s="182">
        <v>0</v>
      </c>
      <c r="AM117" s="72">
        <v>0</v>
      </c>
      <c r="AN117" s="182">
        <v>0</v>
      </c>
      <c r="AO117" s="72">
        <v>0</v>
      </c>
      <c r="AP117" s="182">
        <v>0</v>
      </c>
      <c r="AQ117" s="72">
        <v>0</v>
      </c>
      <c r="AR117" s="182">
        <v>0</v>
      </c>
      <c r="AS117" s="72">
        <v>0</v>
      </c>
      <c r="AT117" s="182">
        <v>0</v>
      </c>
      <c r="AU117" s="72">
        <v>0</v>
      </c>
      <c r="AV117" s="182">
        <v>0</v>
      </c>
      <c r="AW117" s="72">
        <v>0</v>
      </c>
      <c r="AX117" s="182">
        <v>0</v>
      </c>
      <c r="AY117" s="72">
        <v>0</v>
      </c>
      <c r="AZ117" s="182">
        <v>0</v>
      </c>
      <c r="BA117" s="72">
        <v>0</v>
      </c>
      <c r="BB117" s="182">
        <v>0</v>
      </c>
      <c r="BC117" s="72">
        <v>0</v>
      </c>
      <c r="BD117" s="182">
        <v>0</v>
      </c>
      <c r="BE117" s="72">
        <v>0</v>
      </c>
      <c r="BF117" s="182">
        <v>0</v>
      </c>
      <c r="BG117" s="72">
        <v>0</v>
      </c>
      <c r="BH117" s="182">
        <v>0</v>
      </c>
      <c r="BI117" s="72">
        <v>0</v>
      </c>
      <c r="BJ117" s="182">
        <v>0</v>
      </c>
      <c r="BK117" s="72">
        <v>0</v>
      </c>
      <c r="BL117" s="182">
        <v>0</v>
      </c>
      <c r="BM117" s="72">
        <v>0</v>
      </c>
      <c r="BN117" s="182">
        <v>0</v>
      </c>
      <c r="BO117" s="72">
        <v>0</v>
      </c>
      <c r="BP117" s="182">
        <v>0</v>
      </c>
      <c r="BQ117" s="72">
        <v>0</v>
      </c>
      <c r="BR117" s="182">
        <v>0</v>
      </c>
      <c r="BS117" s="72">
        <v>0</v>
      </c>
      <c r="BT117" s="182">
        <v>0</v>
      </c>
      <c r="BU117" s="72">
        <v>0</v>
      </c>
      <c r="BV117" s="182">
        <v>0</v>
      </c>
      <c r="BW117" s="72">
        <v>0</v>
      </c>
      <c r="BX117" s="182">
        <v>0</v>
      </c>
      <c r="BY117" s="72">
        <v>0</v>
      </c>
      <c r="BZ117" s="182">
        <v>0</v>
      </c>
      <c r="CA117" s="72">
        <v>0</v>
      </c>
      <c r="CB117" s="182">
        <v>0</v>
      </c>
      <c r="CC117" s="72">
        <v>0</v>
      </c>
      <c r="CD117" s="182">
        <v>0</v>
      </c>
      <c r="CE117" s="72">
        <v>0</v>
      </c>
      <c r="CF117" s="182">
        <v>0</v>
      </c>
      <c r="CG117" s="72">
        <v>811793.29</v>
      </c>
      <c r="CH117" s="182">
        <v>1134122.56</v>
      </c>
      <c r="CI117" s="72">
        <v>1536444.45</v>
      </c>
      <c r="CJ117" s="182"/>
      <c r="CK117" s="72">
        <v>-521217.04</v>
      </c>
      <c r="CL117" s="182"/>
    </row>
    <row r="118" spans="1:90" s="139" customFormat="1" x14ac:dyDescent="0.2">
      <c r="A118" s="2" t="s">
        <v>175</v>
      </c>
      <c r="B118" s="109" t="s">
        <v>247</v>
      </c>
      <c r="C118" s="124">
        <f>SUM(D118:CL118)</f>
        <v>3200743.24</v>
      </c>
      <c r="D118" s="185">
        <v>1801038.83</v>
      </c>
      <c r="E118" s="138">
        <v>0</v>
      </c>
      <c r="F118" s="193">
        <v>6621.69</v>
      </c>
      <c r="G118" s="138">
        <v>-94163.29</v>
      </c>
      <c r="H118" s="193">
        <v>0</v>
      </c>
      <c r="I118" s="138">
        <v>3067693.4</v>
      </c>
      <c r="J118" s="193">
        <v>909464.53</v>
      </c>
      <c r="K118" s="138">
        <v>0</v>
      </c>
      <c r="L118" s="193">
        <v>290136.46000000002</v>
      </c>
      <c r="M118" s="138">
        <v>-586863.72</v>
      </c>
      <c r="N118" s="193">
        <v>0</v>
      </c>
      <c r="O118" s="138">
        <v>0</v>
      </c>
      <c r="P118" s="193">
        <v>44614</v>
      </c>
      <c r="Q118" s="138">
        <v>0</v>
      </c>
      <c r="R118" s="193">
        <v>0</v>
      </c>
      <c r="S118" s="138">
        <v>0</v>
      </c>
      <c r="T118" s="193">
        <v>69.3</v>
      </c>
      <c r="U118" s="138">
        <v>0</v>
      </c>
      <c r="V118" s="193">
        <v>0</v>
      </c>
      <c r="W118" s="138">
        <v>0</v>
      </c>
      <c r="X118" s="193">
        <v>0</v>
      </c>
      <c r="Y118" s="138">
        <v>0</v>
      </c>
      <c r="Z118" s="193">
        <v>0</v>
      </c>
      <c r="AA118" s="138">
        <v>0</v>
      </c>
      <c r="AB118" s="193">
        <v>0</v>
      </c>
      <c r="AC118" s="138">
        <v>-458048.68</v>
      </c>
      <c r="AD118" s="193">
        <v>0</v>
      </c>
      <c r="AE118" s="138">
        <v>0</v>
      </c>
      <c r="AF118" s="193">
        <v>0</v>
      </c>
      <c r="AG118" s="138">
        <v>0</v>
      </c>
      <c r="AH118" s="193">
        <v>0</v>
      </c>
      <c r="AI118" s="138">
        <v>0</v>
      </c>
      <c r="AJ118" s="193">
        <v>0</v>
      </c>
      <c r="AK118" s="138">
        <v>0</v>
      </c>
      <c r="AL118" s="193">
        <v>0</v>
      </c>
      <c r="AM118" s="138">
        <v>0</v>
      </c>
      <c r="AN118" s="193">
        <v>0</v>
      </c>
      <c r="AO118" s="138">
        <v>0</v>
      </c>
      <c r="AP118" s="193">
        <v>0</v>
      </c>
      <c r="AQ118" s="138">
        <v>0</v>
      </c>
      <c r="AR118" s="193">
        <v>0</v>
      </c>
      <c r="AS118" s="138">
        <v>0</v>
      </c>
      <c r="AT118" s="193">
        <v>0</v>
      </c>
      <c r="AU118" s="138">
        <v>0</v>
      </c>
      <c r="AV118" s="193">
        <v>0</v>
      </c>
      <c r="AW118" s="138">
        <v>0</v>
      </c>
      <c r="AX118" s="193">
        <v>0</v>
      </c>
      <c r="AY118" s="138">
        <v>0</v>
      </c>
      <c r="AZ118" s="193">
        <v>0</v>
      </c>
      <c r="BA118" s="138">
        <v>0</v>
      </c>
      <c r="BB118" s="193">
        <v>0</v>
      </c>
      <c r="BC118" s="138">
        <v>0</v>
      </c>
      <c r="BD118" s="193">
        <v>0</v>
      </c>
      <c r="BE118" s="138">
        <v>0</v>
      </c>
      <c r="BF118" s="193">
        <v>0</v>
      </c>
      <c r="BG118" s="138">
        <v>0</v>
      </c>
      <c r="BH118" s="193">
        <v>0</v>
      </c>
      <c r="BI118" s="138">
        <v>0</v>
      </c>
      <c r="BJ118" s="193">
        <v>0</v>
      </c>
      <c r="BK118" s="138">
        <v>0</v>
      </c>
      <c r="BL118" s="193">
        <v>0</v>
      </c>
      <c r="BM118" s="138">
        <v>0</v>
      </c>
      <c r="BN118" s="193">
        <v>0</v>
      </c>
      <c r="BO118" s="138">
        <v>0</v>
      </c>
      <c r="BP118" s="193">
        <v>0</v>
      </c>
      <c r="BQ118" s="138">
        <v>0</v>
      </c>
      <c r="BR118" s="193">
        <v>0</v>
      </c>
      <c r="BS118" s="138">
        <v>0</v>
      </c>
      <c r="BT118" s="193">
        <v>0</v>
      </c>
      <c r="BU118" s="138">
        <v>0</v>
      </c>
      <c r="BV118" s="193">
        <v>0</v>
      </c>
      <c r="BW118" s="138">
        <v>0</v>
      </c>
      <c r="BX118" s="193">
        <v>0</v>
      </c>
      <c r="BY118" s="138">
        <v>0</v>
      </c>
      <c r="BZ118" s="193">
        <v>0</v>
      </c>
      <c r="CA118" s="138">
        <v>0</v>
      </c>
      <c r="CB118" s="193">
        <v>0</v>
      </c>
      <c r="CC118" s="138">
        <v>0</v>
      </c>
      <c r="CD118" s="193">
        <v>0</v>
      </c>
      <c r="CE118" s="138">
        <v>0</v>
      </c>
      <c r="CF118" s="193">
        <v>0</v>
      </c>
      <c r="CG118" s="138">
        <v>-33872.74</v>
      </c>
      <c r="CH118" s="193">
        <v>-703732.69</v>
      </c>
      <c r="CI118" s="138">
        <v>-554071.05000000005</v>
      </c>
      <c r="CJ118" s="193"/>
      <c r="CK118" s="138">
        <v>-488142.8</v>
      </c>
      <c r="CL118" s="193"/>
    </row>
    <row r="119" spans="1:90" s="139" customFormat="1" ht="13.5" thickBot="1" x14ac:dyDescent="0.25">
      <c r="A119" s="2" t="s">
        <v>49</v>
      </c>
      <c r="B119" s="134" t="s">
        <v>248</v>
      </c>
      <c r="C119" s="69">
        <f>SUM(D119:CL119)</f>
        <v>35263032.069999993</v>
      </c>
      <c r="D119" s="186">
        <v>5008750.28</v>
      </c>
      <c r="E119" s="75">
        <v>0</v>
      </c>
      <c r="F119" s="194">
        <v>-39913.360000000001</v>
      </c>
      <c r="G119" s="75">
        <v>7683917.4000000004</v>
      </c>
      <c r="H119" s="194">
        <v>0</v>
      </c>
      <c r="I119" s="75">
        <v>3067693.4</v>
      </c>
      <c r="J119" s="194">
        <v>1632972.18</v>
      </c>
      <c r="K119" s="75">
        <v>0</v>
      </c>
      <c r="L119" s="194">
        <v>1558111.86</v>
      </c>
      <c r="M119" s="75">
        <v>660377.06999999995</v>
      </c>
      <c r="N119" s="194">
        <v>0</v>
      </c>
      <c r="O119" s="75">
        <v>0</v>
      </c>
      <c r="P119" s="194">
        <v>239839.77</v>
      </c>
      <c r="Q119" s="75">
        <v>0</v>
      </c>
      <c r="R119" s="194">
        <v>3458</v>
      </c>
      <c r="S119" s="75">
        <v>0</v>
      </c>
      <c r="T119" s="194">
        <v>0</v>
      </c>
      <c r="U119" s="75">
        <v>0</v>
      </c>
      <c r="V119" s="194">
        <v>0</v>
      </c>
      <c r="W119" s="75">
        <v>0</v>
      </c>
      <c r="X119" s="194">
        <v>0</v>
      </c>
      <c r="Y119" s="75">
        <v>672888.96</v>
      </c>
      <c r="Z119" s="194">
        <v>0</v>
      </c>
      <c r="AA119" s="75">
        <v>0</v>
      </c>
      <c r="AB119" s="194">
        <v>30302.93</v>
      </c>
      <c r="AC119" s="75">
        <v>13563309.6</v>
      </c>
      <c r="AD119" s="194">
        <v>0</v>
      </c>
      <c r="AE119" s="75">
        <v>0</v>
      </c>
      <c r="AF119" s="194">
        <v>0</v>
      </c>
      <c r="AG119" s="75">
        <v>0</v>
      </c>
      <c r="AH119" s="194">
        <v>0</v>
      </c>
      <c r="AI119" s="75">
        <v>0</v>
      </c>
      <c r="AJ119" s="194">
        <v>0</v>
      </c>
      <c r="AK119" s="75">
        <v>0</v>
      </c>
      <c r="AL119" s="194">
        <v>0</v>
      </c>
      <c r="AM119" s="75">
        <v>0</v>
      </c>
      <c r="AN119" s="194">
        <v>0</v>
      </c>
      <c r="AO119" s="75">
        <v>0</v>
      </c>
      <c r="AP119" s="194">
        <v>0</v>
      </c>
      <c r="AQ119" s="75">
        <v>0</v>
      </c>
      <c r="AR119" s="194">
        <v>0</v>
      </c>
      <c r="AS119" s="75">
        <v>0</v>
      </c>
      <c r="AT119" s="194">
        <v>0</v>
      </c>
      <c r="AU119" s="75">
        <v>0</v>
      </c>
      <c r="AV119" s="194">
        <v>0</v>
      </c>
      <c r="AW119" s="75">
        <v>0</v>
      </c>
      <c r="AX119" s="194">
        <v>0</v>
      </c>
      <c r="AY119" s="75">
        <v>0</v>
      </c>
      <c r="AZ119" s="194">
        <v>0</v>
      </c>
      <c r="BA119" s="75">
        <v>0</v>
      </c>
      <c r="BB119" s="194">
        <v>0</v>
      </c>
      <c r="BC119" s="75">
        <v>0</v>
      </c>
      <c r="BD119" s="194">
        <v>0</v>
      </c>
      <c r="BE119" s="75">
        <v>0</v>
      </c>
      <c r="BF119" s="194">
        <v>0</v>
      </c>
      <c r="BG119" s="75">
        <v>0</v>
      </c>
      <c r="BH119" s="194">
        <v>0</v>
      </c>
      <c r="BI119" s="75">
        <v>0</v>
      </c>
      <c r="BJ119" s="194">
        <v>0</v>
      </c>
      <c r="BK119" s="75">
        <v>0</v>
      </c>
      <c r="BL119" s="194">
        <v>0</v>
      </c>
      <c r="BM119" s="75">
        <v>0</v>
      </c>
      <c r="BN119" s="194">
        <v>0</v>
      </c>
      <c r="BO119" s="75">
        <v>0</v>
      </c>
      <c r="BP119" s="194">
        <v>0</v>
      </c>
      <c r="BQ119" s="75">
        <v>0</v>
      </c>
      <c r="BR119" s="194">
        <v>0</v>
      </c>
      <c r="BS119" s="75">
        <v>0</v>
      </c>
      <c r="BT119" s="194">
        <v>0</v>
      </c>
      <c r="BU119" s="75">
        <v>0</v>
      </c>
      <c r="BV119" s="194">
        <v>0</v>
      </c>
      <c r="BW119" s="75">
        <v>0</v>
      </c>
      <c r="BX119" s="194">
        <v>0</v>
      </c>
      <c r="BY119" s="75">
        <v>0</v>
      </c>
      <c r="BZ119" s="194">
        <v>0</v>
      </c>
      <c r="CA119" s="75">
        <v>0</v>
      </c>
      <c r="CB119" s="194">
        <v>0</v>
      </c>
      <c r="CC119" s="75">
        <v>0</v>
      </c>
      <c r="CD119" s="194">
        <v>0</v>
      </c>
      <c r="CE119" s="75">
        <v>0</v>
      </c>
      <c r="CF119" s="194">
        <v>0</v>
      </c>
      <c r="CG119" s="75">
        <v>777920.55</v>
      </c>
      <c r="CH119" s="194">
        <v>430389.87</v>
      </c>
      <c r="CI119" s="75">
        <v>982373.4</v>
      </c>
      <c r="CJ119" s="194"/>
      <c r="CK119" s="75">
        <v>-1009359.84</v>
      </c>
      <c r="CL119" s="194"/>
    </row>
    <row r="120" spans="1:90" x14ac:dyDescent="0.2">
      <c r="A120" s="2"/>
      <c r="B120" s="4"/>
      <c r="C120" s="78"/>
      <c r="D120" s="45"/>
      <c r="E120" s="46"/>
      <c r="F120" s="45"/>
      <c r="G120" s="46"/>
      <c r="H120" s="45"/>
      <c r="I120" s="46"/>
      <c r="J120" s="45"/>
      <c r="K120" s="46"/>
      <c r="L120" s="45"/>
      <c r="M120" s="46"/>
      <c r="N120" s="45"/>
      <c r="O120" s="46"/>
      <c r="P120" s="45"/>
      <c r="Q120" s="46"/>
      <c r="R120" s="45"/>
      <c r="S120" s="46"/>
      <c r="T120" s="45"/>
      <c r="U120" s="46"/>
      <c r="V120" s="45"/>
      <c r="W120" s="46"/>
      <c r="X120" s="45"/>
      <c r="Y120" s="46"/>
      <c r="Z120" s="45"/>
      <c r="AA120" s="46"/>
      <c r="AB120" s="45"/>
      <c r="AC120" s="46"/>
      <c r="AD120" s="45"/>
      <c r="AE120" s="46"/>
      <c r="AF120" s="45"/>
      <c r="AG120" s="46"/>
      <c r="AH120" s="45"/>
      <c r="AI120" s="46"/>
      <c r="AJ120" s="45"/>
      <c r="AK120" s="46"/>
      <c r="AL120" s="45"/>
      <c r="AM120" s="46"/>
      <c r="AN120" s="45"/>
      <c r="AO120" s="46"/>
      <c r="AP120" s="45"/>
      <c r="AQ120" s="46"/>
      <c r="AR120" s="45"/>
      <c r="AS120" s="46"/>
      <c r="AT120" s="45"/>
      <c r="AU120" s="46"/>
      <c r="AV120" s="45"/>
      <c r="AW120" s="46"/>
      <c r="AX120" s="45"/>
      <c r="AY120" s="46"/>
      <c r="AZ120" s="45"/>
      <c r="BA120" s="46"/>
      <c r="BB120" s="45"/>
      <c r="BC120" s="46"/>
      <c r="BD120" s="45"/>
      <c r="BE120" s="46"/>
      <c r="BF120" s="45"/>
      <c r="BG120" s="46"/>
      <c r="BH120" s="45"/>
      <c r="BI120" s="46"/>
      <c r="BJ120" s="45"/>
      <c r="BK120" s="46"/>
      <c r="BL120" s="45"/>
      <c r="BM120" s="46"/>
      <c r="BN120" s="45"/>
      <c r="BO120" s="46"/>
      <c r="BP120" s="45"/>
      <c r="BQ120" s="46"/>
      <c r="BR120" s="45"/>
      <c r="BS120" s="46"/>
      <c r="BT120" s="45"/>
      <c r="BU120" s="46"/>
      <c r="BV120" s="45"/>
      <c r="BW120" s="46"/>
      <c r="BX120" s="45"/>
      <c r="BY120" s="46"/>
      <c r="BZ120" s="45"/>
      <c r="CA120" s="46"/>
      <c r="CB120" s="45"/>
      <c r="CC120" s="46"/>
      <c r="CD120" s="45"/>
      <c r="CE120" s="46"/>
      <c r="CF120" s="45"/>
      <c r="CG120" s="46"/>
      <c r="CH120" s="45"/>
      <c r="CI120" s="46"/>
      <c r="CJ120" s="45"/>
      <c r="CK120" s="46"/>
      <c r="CL120" s="45"/>
    </row>
    <row r="121" spans="1:90" ht="16.5" thickBot="1" x14ac:dyDescent="0.25">
      <c r="A121" s="2"/>
      <c r="B121" s="99" t="s">
        <v>249</v>
      </c>
      <c r="C121" s="78"/>
      <c r="D121" s="45"/>
      <c r="E121" s="46"/>
      <c r="F121" s="45"/>
      <c r="G121" s="46"/>
      <c r="H121" s="45"/>
      <c r="I121" s="46"/>
      <c r="J121" s="45"/>
      <c r="K121" s="46"/>
      <c r="L121" s="45"/>
      <c r="M121" s="46"/>
      <c r="N121" s="45"/>
      <c r="O121" s="46"/>
      <c r="P121" s="45"/>
      <c r="Q121" s="46"/>
      <c r="R121" s="45"/>
      <c r="S121" s="46"/>
      <c r="T121" s="45"/>
      <c r="U121" s="46"/>
      <c r="V121" s="45"/>
      <c r="W121" s="46"/>
      <c r="X121" s="45"/>
      <c r="Y121" s="46"/>
      <c r="Z121" s="45"/>
      <c r="AA121" s="46"/>
      <c r="AB121" s="45"/>
      <c r="AC121" s="46"/>
      <c r="AD121" s="45"/>
      <c r="AE121" s="46"/>
      <c r="AF121" s="45"/>
      <c r="AG121" s="46"/>
      <c r="AH121" s="45"/>
      <c r="AI121" s="46"/>
      <c r="AJ121" s="45"/>
      <c r="AK121" s="46"/>
      <c r="AL121" s="45"/>
      <c r="AM121" s="46"/>
      <c r="AN121" s="45"/>
      <c r="AO121" s="46"/>
      <c r="AP121" s="45"/>
      <c r="AQ121" s="46"/>
      <c r="AR121" s="45"/>
      <c r="AS121" s="46"/>
      <c r="AT121" s="45"/>
      <c r="AU121" s="46"/>
      <c r="AV121" s="45"/>
      <c r="AW121" s="46"/>
      <c r="AX121" s="45"/>
      <c r="AY121" s="46"/>
      <c r="AZ121" s="45"/>
      <c r="BA121" s="46"/>
      <c r="BB121" s="45"/>
      <c r="BC121" s="46"/>
      <c r="BD121" s="45"/>
      <c r="BE121" s="46"/>
      <c r="BF121" s="45"/>
      <c r="BG121" s="46"/>
      <c r="BH121" s="45"/>
      <c r="BI121" s="46"/>
      <c r="BJ121" s="45"/>
      <c r="BK121" s="46"/>
      <c r="BL121" s="45"/>
      <c r="BM121" s="46"/>
      <c r="BN121" s="45"/>
      <c r="BO121" s="46"/>
      <c r="BP121" s="45"/>
      <c r="BQ121" s="46"/>
      <c r="BR121" s="45"/>
      <c r="BS121" s="46"/>
      <c r="BT121" s="45"/>
      <c r="BU121" s="46"/>
      <c r="BV121" s="45"/>
      <c r="BW121" s="46"/>
      <c r="BX121" s="45"/>
      <c r="BY121" s="46"/>
      <c r="BZ121" s="45"/>
      <c r="CA121" s="46"/>
      <c r="CB121" s="45"/>
      <c r="CC121" s="46"/>
      <c r="CD121" s="45"/>
      <c r="CE121" s="46"/>
      <c r="CF121" s="45"/>
      <c r="CG121" s="46"/>
      <c r="CH121" s="45"/>
      <c r="CI121" s="46"/>
      <c r="CJ121" s="45"/>
      <c r="CK121" s="46"/>
      <c r="CL121" s="45"/>
    </row>
    <row r="122" spans="1:90" x14ac:dyDescent="0.2">
      <c r="A122" s="2"/>
      <c r="B122" s="102" t="str">
        <f>B31</f>
        <v>General Appropriations Act Programs</v>
      </c>
      <c r="C122" s="101" t="s">
        <v>29</v>
      </c>
      <c r="D122" s="63"/>
      <c r="E122" s="64"/>
      <c r="F122" s="63"/>
      <c r="G122" s="64"/>
      <c r="H122" s="63"/>
      <c r="I122" s="64"/>
      <c r="J122" s="63"/>
      <c r="K122" s="64"/>
      <c r="L122" s="63"/>
      <c r="M122" s="64"/>
      <c r="N122" s="63"/>
      <c r="O122" s="64"/>
      <c r="P122" s="63"/>
      <c r="Q122" s="64"/>
      <c r="R122" s="63"/>
      <c r="S122" s="64"/>
      <c r="T122" s="63"/>
      <c r="U122" s="64"/>
      <c r="V122" s="63"/>
      <c r="W122" s="64"/>
      <c r="X122" s="63"/>
      <c r="Y122" s="64"/>
      <c r="Z122" s="63"/>
      <c r="AA122" s="64"/>
      <c r="AB122" s="63"/>
      <c r="AC122" s="64"/>
      <c r="AD122" s="63"/>
      <c r="AE122" s="64"/>
      <c r="AF122" s="63"/>
      <c r="AG122" s="64"/>
      <c r="AH122" s="63"/>
      <c r="AI122" s="64"/>
      <c r="AJ122" s="63"/>
      <c r="AK122" s="64"/>
      <c r="AL122" s="63"/>
      <c r="AM122" s="64"/>
      <c r="AN122" s="63"/>
      <c r="AO122" s="64"/>
      <c r="AP122" s="63"/>
      <c r="AQ122" s="64"/>
      <c r="AR122" s="63"/>
      <c r="AS122" s="64"/>
      <c r="AT122" s="63"/>
      <c r="AU122" s="64"/>
      <c r="AV122" s="63"/>
      <c r="AW122" s="64"/>
      <c r="AX122" s="63"/>
      <c r="AY122" s="64"/>
      <c r="AZ122" s="63"/>
      <c r="BA122" s="64"/>
      <c r="BB122" s="63"/>
      <c r="BC122" s="64"/>
      <c r="BD122" s="63"/>
      <c r="BE122" s="64"/>
      <c r="BF122" s="63"/>
      <c r="BG122" s="64"/>
      <c r="BH122" s="63"/>
      <c r="BI122" s="64"/>
      <c r="BJ122" s="63"/>
      <c r="BK122" s="64"/>
      <c r="BL122" s="63"/>
      <c r="BM122" s="64"/>
      <c r="BN122" s="63"/>
      <c r="BO122" s="64"/>
      <c r="BP122" s="63"/>
      <c r="BQ122" s="64"/>
      <c r="BR122" s="63"/>
      <c r="BS122" s="64"/>
      <c r="BT122" s="63"/>
      <c r="BU122" s="64"/>
      <c r="BV122" s="63"/>
      <c r="BW122" s="64"/>
      <c r="BX122" s="63"/>
      <c r="BY122" s="64"/>
      <c r="BZ122" s="63"/>
      <c r="CA122" s="64"/>
      <c r="CB122" s="63"/>
      <c r="CC122" s="64"/>
      <c r="CD122" s="63"/>
      <c r="CE122" s="64"/>
      <c r="CF122" s="63"/>
      <c r="CG122" s="64"/>
      <c r="CH122" s="63"/>
      <c r="CI122" s="64"/>
      <c r="CJ122" s="63"/>
      <c r="CK122" s="64"/>
      <c r="CL122" s="63"/>
    </row>
    <row r="123" spans="1:90" ht="114.75" x14ac:dyDescent="0.2">
      <c r="A123" s="2" t="s">
        <v>50</v>
      </c>
      <c r="B123" s="52" t="str">
        <f>B32</f>
        <v>State Funded Program #</v>
      </c>
      <c r="C123" s="126" t="str">
        <f t="shared" ref="C123:AH123" si="122">C32</f>
        <v>N/A</v>
      </c>
      <c r="D123" s="189" t="str">
        <f t="shared" si="122"/>
        <v>0100.000000.000  1000.102000.000  1000.103000.000  1001.200000.000  1001.350100.000  1001.400000.000  9500.050000.000  1001.350500X000</v>
      </c>
      <c r="E123" s="74">
        <f t="shared" si="122"/>
        <v>0</v>
      </c>
      <c r="F123" s="189" t="str">
        <f t="shared" si="122"/>
        <v>0100.000000.000  1000.102000.000  1000.103000.000  1001.200000.000  1001.350100.000  1001.400000.000</v>
      </c>
      <c r="G123" s="74" t="str">
        <f t="shared" si="122"/>
        <v>1000.103005X000</v>
      </c>
      <c r="H123" s="189">
        <f t="shared" si="122"/>
        <v>0</v>
      </c>
      <c r="I123" s="74" t="str">
        <f t="shared" si="122"/>
        <v>9816.040000X000</v>
      </c>
      <c r="J123" s="189">
        <f t="shared" si="122"/>
        <v>0</v>
      </c>
      <c r="K123" s="74">
        <f t="shared" si="122"/>
        <v>0</v>
      </c>
      <c r="L123" s="189">
        <f t="shared" si="122"/>
        <v>0</v>
      </c>
      <c r="M123" s="74">
        <f t="shared" si="122"/>
        <v>0</v>
      </c>
      <c r="N123" s="189">
        <f t="shared" si="122"/>
        <v>0</v>
      </c>
      <c r="O123" s="74">
        <f t="shared" si="122"/>
        <v>0</v>
      </c>
      <c r="P123" s="189">
        <f t="shared" si="122"/>
        <v>0</v>
      </c>
      <c r="Q123" s="74">
        <f t="shared" si="122"/>
        <v>0</v>
      </c>
      <c r="R123" s="189">
        <f t="shared" si="122"/>
        <v>0</v>
      </c>
      <c r="S123" s="74">
        <f t="shared" si="122"/>
        <v>0</v>
      </c>
      <c r="T123" s="189">
        <f t="shared" si="122"/>
        <v>0</v>
      </c>
      <c r="U123" s="74">
        <f t="shared" si="122"/>
        <v>0</v>
      </c>
      <c r="V123" s="189">
        <f t="shared" si="122"/>
        <v>0</v>
      </c>
      <c r="W123" s="74">
        <f t="shared" si="122"/>
        <v>0</v>
      </c>
      <c r="X123" s="189">
        <f t="shared" si="122"/>
        <v>0</v>
      </c>
      <c r="Y123" s="74">
        <f t="shared" si="122"/>
        <v>0</v>
      </c>
      <c r="Z123" s="189">
        <f t="shared" si="122"/>
        <v>0</v>
      </c>
      <c r="AA123" s="74">
        <f t="shared" si="122"/>
        <v>0</v>
      </c>
      <c r="AB123" s="189">
        <f t="shared" si="122"/>
        <v>0</v>
      </c>
      <c r="AC123" s="74" t="str">
        <f t="shared" si="122"/>
        <v>0100.000000.000  1001.400000.000</v>
      </c>
      <c r="AD123" s="189">
        <f t="shared" si="122"/>
        <v>0</v>
      </c>
      <c r="AE123" s="74">
        <f t="shared" si="122"/>
        <v>0</v>
      </c>
      <c r="AF123" s="189">
        <f t="shared" si="122"/>
        <v>0</v>
      </c>
      <c r="AG123" s="74">
        <f t="shared" si="122"/>
        <v>0</v>
      </c>
      <c r="AH123" s="189">
        <f t="shared" si="122"/>
        <v>0</v>
      </c>
      <c r="AI123" s="74">
        <f t="shared" ref="AI123:BN123" si="123">AI32</f>
        <v>0</v>
      </c>
      <c r="AJ123" s="189">
        <f t="shared" si="123"/>
        <v>0</v>
      </c>
      <c r="AK123" s="74">
        <f t="shared" si="123"/>
        <v>0</v>
      </c>
      <c r="AL123" s="189">
        <f t="shared" si="123"/>
        <v>0</v>
      </c>
      <c r="AM123" s="74">
        <f t="shared" si="123"/>
        <v>0</v>
      </c>
      <c r="AN123" s="189">
        <f t="shared" si="123"/>
        <v>0</v>
      </c>
      <c r="AO123" s="74">
        <f t="shared" si="123"/>
        <v>0</v>
      </c>
      <c r="AP123" s="189">
        <f t="shared" si="123"/>
        <v>0</v>
      </c>
      <c r="AQ123" s="74">
        <f t="shared" si="123"/>
        <v>0</v>
      </c>
      <c r="AR123" s="189">
        <f t="shared" si="123"/>
        <v>0</v>
      </c>
      <c r="AS123" s="74">
        <f t="shared" si="123"/>
        <v>0</v>
      </c>
      <c r="AT123" s="189">
        <f t="shared" si="123"/>
        <v>0</v>
      </c>
      <c r="AU123" s="74">
        <f t="shared" si="123"/>
        <v>0</v>
      </c>
      <c r="AV123" s="189">
        <f t="shared" si="123"/>
        <v>0</v>
      </c>
      <c r="AW123" s="74">
        <f t="shared" si="123"/>
        <v>0</v>
      </c>
      <c r="AX123" s="189">
        <f t="shared" si="123"/>
        <v>0</v>
      </c>
      <c r="AY123" s="74">
        <f t="shared" si="123"/>
        <v>0</v>
      </c>
      <c r="AZ123" s="189">
        <f t="shared" si="123"/>
        <v>0</v>
      </c>
      <c r="BA123" s="74">
        <f t="shared" si="123"/>
        <v>0</v>
      </c>
      <c r="BB123" s="189">
        <f t="shared" si="123"/>
        <v>0</v>
      </c>
      <c r="BC123" s="74">
        <f t="shared" si="123"/>
        <v>0</v>
      </c>
      <c r="BD123" s="189">
        <f t="shared" si="123"/>
        <v>0</v>
      </c>
      <c r="BE123" s="74">
        <f t="shared" si="123"/>
        <v>0</v>
      </c>
      <c r="BF123" s="189">
        <f t="shared" si="123"/>
        <v>0</v>
      </c>
      <c r="BG123" s="74">
        <f t="shared" si="123"/>
        <v>0</v>
      </c>
      <c r="BH123" s="189">
        <f t="shared" si="123"/>
        <v>0</v>
      </c>
      <c r="BI123" s="74">
        <f t="shared" si="123"/>
        <v>0</v>
      </c>
      <c r="BJ123" s="189">
        <f t="shared" si="123"/>
        <v>0</v>
      </c>
      <c r="BK123" s="74">
        <f t="shared" si="123"/>
        <v>0</v>
      </c>
      <c r="BL123" s="189">
        <f t="shared" si="123"/>
        <v>0</v>
      </c>
      <c r="BM123" s="74">
        <f t="shared" si="123"/>
        <v>0</v>
      </c>
      <c r="BN123" s="189">
        <f t="shared" si="123"/>
        <v>0</v>
      </c>
      <c r="BO123" s="74">
        <f t="shared" ref="BO123:CH123" si="124">BO32</f>
        <v>0</v>
      </c>
      <c r="BP123" s="189">
        <f t="shared" si="124"/>
        <v>0</v>
      </c>
      <c r="BQ123" s="74">
        <f t="shared" si="124"/>
        <v>0</v>
      </c>
      <c r="BR123" s="189">
        <f t="shared" si="124"/>
        <v>0</v>
      </c>
      <c r="BS123" s="74">
        <f t="shared" si="124"/>
        <v>0</v>
      </c>
      <c r="BT123" s="189">
        <f t="shared" si="124"/>
        <v>0</v>
      </c>
      <c r="BU123" s="74">
        <f t="shared" si="124"/>
        <v>0</v>
      </c>
      <c r="BV123" s="189">
        <f t="shared" si="124"/>
        <v>0</v>
      </c>
      <c r="BW123" s="74">
        <f t="shared" si="124"/>
        <v>0</v>
      </c>
      <c r="BX123" s="189">
        <f t="shared" si="124"/>
        <v>0</v>
      </c>
      <c r="BY123" s="74">
        <f t="shared" si="124"/>
        <v>0</v>
      </c>
      <c r="BZ123" s="189">
        <f t="shared" si="124"/>
        <v>0</v>
      </c>
      <c r="CA123" s="74">
        <f t="shared" si="124"/>
        <v>0</v>
      </c>
      <c r="CB123" s="189">
        <f t="shared" si="124"/>
        <v>0</v>
      </c>
      <c r="CC123" s="74">
        <f t="shared" si="124"/>
        <v>0</v>
      </c>
      <c r="CD123" s="189">
        <f t="shared" si="124"/>
        <v>0</v>
      </c>
      <c r="CE123" s="74">
        <f t="shared" si="124"/>
        <v>0</v>
      </c>
      <c r="CF123" s="189">
        <f t="shared" si="124"/>
        <v>0</v>
      </c>
      <c r="CG123" s="74" t="str">
        <f t="shared" si="124"/>
        <v>9901.960700.000</v>
      </c>
      <c r="CH123" s="189" t="str">
        <f t="shared" si="124"/>
        <v>9900.956400.000  9900.957700.000    9900.959400.000  9900.959900.000  9902.960500.000  9902.960900.000 9903.960400.000  9903.960800.000  9903.961000.000</v>
      </c>
      <c r="CI123" s="74">
        <f t="shared" ref="CI123:CJ123" si="125">CI32</f>
        <v>0</v>
      </c>
      <c r="CJ123" s="189">
        <f t="shared" si="125"/>
        <v>0</v>
      </c>
      <c r="CK123" s="74">
        <f t="shared" ref="CK123" si="126">CK32</f>
        <v>0</v>
      </c>
      <c r="CL123" s="189"/>
    </row>
    <row r="124" spans="1:90" ht="178.5" x14ac:dyDescent="0.2">
      <c r="A124" s="2" t="s">
        <v>51</v>
      </c>
      <c r="B124" s="52" t="str">
        <f>B33</f>
        <v>State Funded Program Description in the General Appropriations Act</v>
      </c>
      <c r="C124" s="126" t="str">
        <f t="shared" ref="C124:AH124" si="127">C33</f>
        <v>N/A</v>
      </c>
      <c r="D124" s="189" t="str">
        <f t="shared" si="127"/>
        <v>I.; II.A.1.; II.A.2.; II.B.; II.C.; II.D.; III.; Proviso 82.6</v>
      </c>
      <c r="E124" s="74">
        <f t="shared" si="127"/>
        <v>0</v>
      </c>
      <c r="F124" s="189" t="str">
        <f t="shared" si="127"/>
        <v>I.; II.A.1.; II.A.2.; II.B.; II.C.; II.D.; Proviso 82.1</v>
      </c>
      <c r="G124" s="74" t="str">
        <f t="shared" si="127"/>
        <v>Plate Replacement - II.A.2</v>
      </c>
      <c r="H124" s="189">
        <f t="shared" si="127"/>
        <v>0</v>
      </c>
      <c r="I124" s="74" t="str">
        <f t="shared" si="127"/>
        <v>Real ID; Proviso 82.8</v>
      </c>
      <c r="J124" s="189">
        <f t="shared" si="127"/>
        <v>0</v>
      </c>
      <c r="K124" s="74">
        <f t="shared" si="127"/>
        <v>0</v>
      </c>
      <c r="L124" s="189">
        <f t="shared" si="127"/>
        <v>0</v>
      </c>
      <c r="M124" s="74">
        <f t="shared" si="127"/>
        <v>0</v>
      </c>
      <c r="N124" s="189">
        <f t="shared" si="127"/>
        <v>0</v>
      </c>
      <c r="O124" s="74">
        <f t="shared" si="127"/>
        <v>0</v>
      </c>
      <c r="P124" s="189">
        <f t="shared" si="127"/>
        <v>0</v>
      </c>
      <c r="Q124" s="74">
        <f t="shared" si="127"/>
        <v>0</v>
      </c>
      <c r="R124" s="189">
        <f t="shared" si="127"/>
        <v>0</v>
      </c>
      <c r="S124" s="74">
        <f t="shared" si="127"/>
        <v>0</v>
      </c>
      <c r="T124" s="189">
        <f t="shared" si="127"/>
        <v>0</v>
      </c>
      <c r="U124" s="74">
        <f t="shared" si="127"/>
        <v>0</v>
      </c>
      <c r="V124" s="189">
        <f t="shared" si="127"/>
        <v>0</v>
      </c>
      <c r="W124" s="74">
        <f t="shared" si="127"/>
        <v>0</v>
      </c>
      <c r="X124" s="189">
        <f t="shared" si="127"/>
        <v>0</v>
      </c>
      <c r="Y124" s="74">
        <f t="shared" si="127"/>
        <v>0</v>
      </c>
      <c r="Z124" s="189">
        <f t="shared" si="127"/>
        <v>0</v>
      </c>
      <c r="AA124" s="74">
        <f t="shared" si="127"/>
        <v>0</v>
      </c>
      <c r="AB124" s="189">
        <f t="shared" si="127"/>
        <v>0</v>
      </c>
      <c r="AC124" s="74" t="str">
        <f t="shared" si="127"/>
        <v>I.; II.D.; Proviso 82.1; Proviso 82.7; Proviso 82.8</v>
      </c>
      <c r="AD124" s="189">
        <f t="shared" si="127"/>
        <v>0</v>
      </c>
      <c r="AE124" s="74">
        <f t="shared" si="127"/>
        <v>0</v>
      </c>
      <c r="AF124" s="189">
        <f t="shared" si="127"/>
        <v>0</v>
      </c>
      <c r="AG124" s="74">
        <f t="shared" si="127"/>
        <v>0</v>
      </c>
      <c r="AH124" s="189">
        <f t="shared" si="127"/>
        <v>0</v>
      </c>
      <c r="AI124" s="74">
        <f t="shared" ref="AI124:BN124" si="128">AI33</f>
        <v>0</v>
      </c>
      <c r="AJ124" s="189">
        <f t="shared" si="128"/>
        <v>0</v>
      </c>
      <c r="AK124" s="74">
        <f t="shared" si="128"/>
        <v>0</v>
      </c>
      <c r="AL124" s="189">
        <f t="shared" si="128"/>
        <v>0</v>
      </c>
      <c r="AM124" s="74">
        <f t="shared" si="128"/>
        <v>0</v>
      </c>
      <c r="AN124" s="189">
        <f t="shared" si="128"/>
        <v>0</v>
      </c>
      <c r="AO124" s="74">
        <f t="shared" si="128"/>
        <v>0</v>
      </c>
      <c r="AP124" s="189">
        <f t="shared" si="128"/>
        <v>0</v>
      </c>
      <c r="AQ124" s="74">
        <f t="shared" si="128"/>
        <v>0</v>
      </c>
      <c r="AR124" s="189">
        <f t="shared" si="128"/>
        <v>0</v>
      </c>
      <c r="AS124" s="74">
        <f t="shared" si="128"/>
        <v>0</v>
      </c>
      <c r="AT124" s="189">
        <f t="shared" si="128"/>
        <v>0</v>
      </c>
      <c r="AU124" s="74">
        <f t="shared" si="128"/>
        <v>0</v>
      </c>
      <c r="AV124" s="189">
        <f t="shared" si="128"/>
        <v>0</v>
      </c>
      <c r="AW124" s="74">
        <f t="shared" si="128"/>
        <v>0</v>
      </c>
      <c r="AX124" s="189">
        <f t="shared" si="128"/>
        <v>0</v>
      </c>
      <c r="AY124" s="74">
        <f t="shared" si="128"/>
        <v>0</v>
      </c>
      <c r="AZ124" s="189">
        <f t="shared" si="128"/>
        <v>0</v>
      </c>
      <c r="BA124" s="74">
        <f t="shared" si="128"/>
        <v>0</v>
      </c>
      <c r="BB124" s="189">
        <f t="shared" si="128"/>
        <v>0</v>
      </c>
      <c r="BC124" s="74">
        <f t="shared" si="128"/>
        <v>0</v>
      </c>
      <c r="BD124" s="189">
        <f t="shared" si="128"/>
        <v>0</v>
      </c>
      <c r="BE124" s="74">
        <f t="shared" si="128"/>
        <v>0</v>
      </c>
      <c r="BF124" s="189">
        <f t="shared" si="128"/>
        <v>0</v>
      </c>
      <c r="BG124" s="74">
        <f t="shared" si="128"/>
        <v>0</v>
      </c>
      <c r="BH124" s="189">
        <f t="shared" si="128"/>
        <v>0</v>
      </c>
      <c r="BI124" s="74">
        <f t="shared" si="128"/>
        <v>0</v>
      </c>
      <c r="BJ124" s="189">
        <f t="shared" si="128"/>
        <v>0</v>
      </c>
      <c r="BK124" s="74">
        <f t="shared" si="128"/>
        <v>0</v>
      </c>
      <c r="BL124" s="189">
        <f t="shared" si="128"/>
        <v>0</v>
      </c>
      <c r="BM124" s="74">
        <f t="shared" si="128"/>
        <v>0</v>
      </c>
      <c r="BN124" s="189">
        <f t="shared" si="128"/>
        <v>0</v>
      </c>
      <c r="BO124" s="74">
        <f t="shared" ref="BO124:CH124" si="129">BO33</f>
        <v>0</v>
      </c>
      <c r="BP124" s="189">
        <f t="shared" si="129"/>
        <v>0</v>
      </c>
      <c r="BQ124" s="74">
        <f t="shared" si="129"/>
        <v>0</v>
      </c>
      <c r="BR124" s="189">
        <f t="shared" si="129"/>
        <v>0</v>
      </c>
      <c r="BS124" s="74">
        <f t="shared" si="129"/>
        <v>0</v>
      </c>
      <c r="BT124" s="189">
        <f t="shared" si="129"/>
        <v>0</v>
      </c>
      <c r="BU124" s="74">
        <f t="shared" si="129"/>
        <v>0</v>
      </c>
      <c r="BV124" s="189">
        <f t="shared" si="129"/>
        <v>0</v>
      </c>
      <c r="BW124" s="74">
        <f t="shared" si="129"/>
        <v>0</v>
      </c>
      <c r="BX124" s="189">
        <f t="shared" si="129"/>
        <v>0</v>
      </c>
      <c r="BY124" s="74">
        <f t="shared" si="129"/>
        <v>0</v>
      </c>
      <c r="BZ124" s="189">
        <f t="shared" si="129"/>
        <v>0</v>
      </c>
      <c r="CA124" s="74">
        <f t="shared" si="129"/>
        <v>0</v>
      </c>
      <c r="CB124" s="189">
        <f t="shared" si="129"/>
        <v>0</v>
      </c>
      <c r="CC124" s="74">
        <f t="shared" si="129"/>
        <v>0</v>
      </c>
      <c r="CD124" s="189">
        <f t="shared" si="129"/>
        <v>0</v>
      </c>
      <c r="CE124" s="74">
        <f t="shared" si="129"/>
        <v>0</v>
      </c>
      <c r="CF124" s="189">
        <f t="shared" si="129"/>
        <v>0</v>
      </c>
      <c r="CG124" s="74" t="str">
        <f t="shared" si="129"/>
        <v>R40 ADA Compliance; Proviso 82.1</v>
      </c>
      <c r="CH124" s="189" t="str">
        <f t="shared" si="129"/>
        <v>R400 OSHA Compl Stwd; R400 Pied Dist Def; R400 STWD DMV Off Re; R400 Statewide Eq Up; R400 SW Misc Def Mnt; R400 Orangb DMV Renov; R400 Stwde HVAC Rep; R40 Andsn DMV Renov; R40 Flrnce DMV Renov; Proviso 82.1</v>
      </c>
      <c r="CI124" s="74">
        <f t="shared" ref="CI124:CJ124" si="130">CI33</f>
        <v>0</v>
      </c>
      <c r="CJ124" s="189">
        <f t="shared" si="130"/>
        <v>0</v>
      </c>
      <c r="CK124" s="74">
        <f t="shared" ref="CK124" si="131">CK33</f>
        <v>0</v>
      </c>
      <c r="CL124" s="189"/>
    </row>
    <row r="125" spans="1:90" x14ac:dyDescent="0.2">
      <c r="A125" s="2"/>
      <c r="B125" s="52"/>
      <c r="C125" s="79"/>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row>
    <row r="126" spans="1:90" x14ac:dyDescent="0.2">
      <c r="A126" s="2"/>
      <c r="B126" s="108" t="str">
        <f>B35</f>
        <v>Amounts Appropriated and Authorized (i.e. allowed to spend)</v>
      </c>
      <c r="C126" s="105" t="s">
        <v>29</v>
      </c>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row>
    <row r="127" spans="1:90" ht="25.5" x14ac:dyDescent="0.2">
      <c r="A127" s="2" t="s">
        <v>52</v>
      </c>
      <c r="B127" s="52" t="s">
        <v>250</v>
      </c>
      <c r="C127" s="57">
        <f>SUM(D127:CL127)</f>
        <v>8781833.7400000002</v>
      </c>
      <c r="D127" s="183">
        <v>5024238</v>
      </c>
      <c r="E127" s="53">
        <v>0</v>
      </c>
      <c r="F127" s="182">
        <v>0</v>
      </c>
      <c r="G127" s="53">
        <v>0</v>
      </c>
      <c r="H127" s="182">
        <v>0</v>
      </c>
      <c r="I127" s="53">
        <v>2602512</v>
      </c>
      <c r="J127" s="182">
        <v>0</v>
      </c>
      <c r="K127" s="53">
        <v>0</v>
      </c>
      <c r="L127" s="182">
        <v>0</v>
      </c>
      <c r="M127" s="53">
        <v>0</v>
      </c>
      <c r="N127" s="182">
        <v>0</v>
      </c>
      <c r="O127" s="53">
        <v>0</v>
      </c>
      <c r="P127" s="182">
        <v>0</v>
      </c>
      <c r="Q127" s="53">
        <v>0</v>
      </c>
      <c r="R127" s="182">
        <v>0</v>
      </c>
      <c r="S127" s="53">
        <v>0</v>
      </c>
      <c r="T127" s="182">
        <v>0</v>
      </c>
      <c r="U127" s="53">
        <v>0</v>
      </c>
      <c r="V127" s="182">
        <v>0</v>
      </c>
      <c r="W127" s="53">
        <v>0</v>
      </c>
      <c r="X127" s="182">
        <v>0</v>
      </c>
      <c r="Y127" s="53">
        <v>0</v>
      </c>
      <c r="Z127" s="182">
        <v>0</v>
      </c>
      <c r="AA127" s="53">
        <v>0</v>
      </c>
      <c r="AB127" s="182">
        <v>0</v>
      </c>
      <c r="AC127" s="53">
        <v>0</v>
      </c>
      <c r="AD127" s="182">
        <v>0</v>
      </c>
      <c r="AE127" s="53">
        <v>0</v>
      </c>
      <c r="AF127" s="182">
        <v>0</v>
      </c>
      <c r="AG127" s="53">
        <v>0</v>
      </c>
      <c r="AH127" s="182">
        <v>0</v>
      </c>
      <c r="AI127" s="53">
        <v>0</v>
      </c>
      <c r="AJ127" s="182">
        <v>0</v>
      </c>
      <c r="AK127" s="53">
        <v>0</v>
      </c>
      <c r="AL127" s="182">
        <v>0</v>
      </c>
      <c r="AM127" s="53">
        <v>0</v>
      </c>
      <c r="AN127" s="182">
        <v>0</v>
      </c>
      <c r="AO127" s="53">
        <v>0</v>
      </c>
      <c r="AP127" s="182">
        <v>0</v>
      </c>
      <c r="AQ127" s="53">
        <v>0</v>
      </c>
      <c r="AR127" s="182">
        <v>0</v>
      </c>
      <c r="AS127" s="53">
        <v>0</v>
      </c>
      <c r="AT127" s="182">
        <v>0</v>
      </c>
      <c r="AU127" s="53">
        <v>0</v>
      </c>
      <c r="AV127" s="182">
        <v>0</v>
      </c>
      <c r="AW127" s="53">
        <v>0</v>
      </c>
      <c r="AX127" s="182">
        <v>0</v>
      </c>
      <c r="AY127" s="53">
        <v>0</v>
      </c>
      <c r="AZ127" s="182">
        <v>0</v>
      </c>
      <c r="BA127" s="53">
        <v>0</v>
      </c>
      <c r="BB127" s="182">
        <v>0</v>
      </c>
      <c r="BC127" s="53">
        <v>0</v>
      </c>
      <c r="BD127" s="182">
        <v>0</v>
      </c>
      <c r="BE127" s="53">
        <v>0</v>
      </c>
      <c r="BF127" s="182">
        <v>0</v>
      </c>
      <c r="BG127" s="53">
        <v>0</v>
      </c>
      <c r="BH127" s="182">
        <v>0</v>
      </c>
      <c r="BI127" s="53">
        <v>0</v>
      </c>
      <c r="BJ127" s="182">
        <v>0</v>
      </c>
      <c r="BK127" s="53">
        <v>0</v>
      </c>
      <c r="BL127" s="182">
        <v>0</v>
      </c>
      <c r="BM127" s="53">
        <v>0</v>
      </c>
      <c r="BN127" s="182">
        <v>0</v>
      </c>
      <c r="BO127" s="53">
        <v>0</v>
      </c>
      <c r="BP127" s="182">
        <v>0</v>
      </c>
      <c r="BQ127" s="53">
        <v>0</v>
      </c>
      <c r="BR127" s="182">
        <v>0</v>
      </c>
      <c r="BS127" s="53">
        <v>0</v>
      </c>
      <c r="BT127" s="182">
        <v>0</v>
      </c>
      <c r="BU127" s="53">
        <v>0</v>
      </c>
      <c r="BV127" s="182">
        <v>0</v>
      </c>
      <c r="BW127" s="53">
        <v>0</v>
      </c>
      <c r="BX127" s="182">
        <v>0</v>
      </c>
      <c r="BY127" s="53">
        <v>0</v>
      </c>
      <c r="BZ127" s="182">
        <v>0</v>
      </c>
      <c r="CA127" s="53">
        <v>0</v>
      </c>
      <c r="CB127" s="182">
        <v>0</v>
      </c>
      <c r="CC127" s="53">
        <v>0</v>
      </c>
      <c r="CD127" s="182">
        <v>0</v>
      </c>
      <c r="CE127" s="53">
        <v>0</v>
      </c>
      <c r="CF127" s="182">
        <v>0</v>
      </c>
      <c r="CG127" s="53">
        <v>777920.55</v>
      </c>
      <c r="CH127" s="182">
        <v>377163.19</v>
      </c>
      <c r="CI127" s="53">
        <v>0</v>
      </c>
      <c r="CJ127" s="182">
        <v>0</v>
      </c>
      <c r="CK127" s="53">
        <v>0</v>
      </c>
      <c r="CL127" s="182"/>
    </row>
    <row r="128" spans="1:90" x14ac:dyDescent="0.2">
      <c r="A128" s="2" t="s">
        <v>53</v>
      </c>
      <c r="B128" s="52" t="s">
        <v>261</v>
      </c>
      <c r="C128" s="57">
        <f t="shared" ref="C128:C130" si="132">SUM(D128:CL128)</f>
        <v>98679941</v>
      </c>
      <c r="D128" s="183">
        <v>86532345</v>
      </c>
      <c r="E128" s="54">
        <v>0</v>
      </c>
      <c r="F128" s="183">
        <v>1700000</v>
      </c>
      <c r="G128" s="54">
        <v>6200000</v>
      </c>
      <c r="H128" s="183">
        <v>0</v>
      </c>
      <c r="I128" s="54">
        <v>0</v>
      </c>
      <c r="J128" s="183">
        <v>0</v>
      </c>
      <c r="K128" s="54">
        <v>0</v>
      </c>
      <c r="L128" s="183">
        <v>0</v>
      </c>
      <c r="M128" s="54">
        <v>0</v>
      </c>
      <c r="N128" s="183">
        <v>0</v>
      </c>
      <c r="O128" s="54">
        <v>0</v>
      </c>
      <c r="P128" s="183">
        <v>0</v>
      </c>
      <c r="Q128" s="54">
        <v>0</v>
      </c>
      <c r="R128" s="183">
        <v>0</v>
      </c>
      <c r="S128" s="54">
        <v>0</v>
      </c>
      <c r="T128" s="183">
        <v>0</v>
      </c>
      <c r="U128" s="54">
        <v>0</v>
      </c>
      <c r="V128" s="183">
        <v>0</v>
      </c>
      <c r="W128" s="54">
        <v>0</v>
      </c>
      <c r="X128" s="183">
        <v>0</v>
      </c>
      <c r="Y128" s="54">
        <v>0</v>
      </c>
      <c r="Z128" s="183">
        <v>0</v>
      </c>
      <c r="AA128" s="54">
        <v>0</v>
      </c>
      <c r="AB128" s="183">
        <v>0</v>
      </c>
      <c r="AC128" s="54">
        <v>4247596</v>
      </c>
      <c r="AD128" s="183">
        <v>0</v>
      </c>
      <c r="AE128" s="54">
        <v>0</v>
      </c>
      <c r="AF128" s="183">
        <v>0</v>
      </c>
      <c r="AG128" s="54">
        <v>0</v>
      </c>
      <c r="AH128" s="183">
        <v>0</v>
      </c>
      <c r="AI128" s="54">
        <v>0</v>
      </c>
      <c r="AJ128" s="183">
        <v>0</v>
      </c>
      <c r="AK128" s="54">
        <v>0</v>
      </c>
      <c r="AL128" s="183">
        <v>0</v>
      </c>
      <c r="AM128" s="54">
        <v>0</v>
      </c>
      <c r="AN128" s="183">
        <v>0</v>
      </c>
      <c r="AO128" s="54">
        <v>0</v>
      </c>
      <c r="AP128" s="183">
        <v>0</v>
      </c>
      <c r="AQ128" s="54">
        <v>0</v>
      </c>
      <c r="AR128" s="183">
        <v>0</v>
      </c>
      <c r="AS128" s="54">
        <v>0</v>
      </c>
      <c r="AT128" s="183">
        <v>0</v>
      </c>
      <c r="AU128" s="54">
        <v>0</v>
      </c>
      <c r="AV128" s="183">
        <v>0</v>
      </c>
      <c r="AW128" s="54">
        <v>0</v>
      </c>
      <c r="AX128" s="183">
        <v>0</v>
      </c>
      <c r="AY128" s="54">
        <v>0</v>
      </c>
      <c r="AZ128" s="183">
        <v>0</v>
      </c>
      <c r="BA128" s="54">
        <v>0</v>
      </c>
      <c r="BB128" s="183">
        <v>0</v>
      </c>
      <c r="BC128" s="54">
        <v>0</v>
      </c>
      <c r="BD128" s="183">
        <v>0</v>
      </c>
      <c r="BE128" s="54">
        <v>0</v>
      </c>
      <c r="BF128" s="183">
        <v>0</v>
      </c>
      <c r="BG128" s="54">
        <v>0</v>
      </c>
      <c r="BH128" s="183">
        <v>0</v>
      </c>
      <c r="BI128" s="54">
        <v>0</v>
      </c>
      <c r="BJ128" s="183">
        <v>0</v>
      </c>
      <c r="BK128" s="54">
        <v>0</v>
      </c>
      <c r="BL128" s="183">
        <v>0</v>
      </c>
      <c r="BM128" s="54">
        <v>0</v>
      </c>
      <c r="BN128" s="183">
        <v>0</v>
      </c>
      <c r="BO128" s="54">
        <v>0</v>
      </c>
      <c r="BP128" s="183">
        <v>0</v>
      </c>
      <c r="BQ128" s="54">
        <v>0</v>
      </c>
      <c r="BR128" s="183">
        <v>0</v>
      </c>
      <c r="BS128" s="54">
        <v>0</v>
      </c>
      <c r="BT128" s="183">
        <v>0</v>
      </c>
      <c r="BU128" s="54">
        <v>0</v>
      </c>
      <c r="BV128" s="183">
        <v>0</v>
      </c>
      <c r="BW128" s="54">
        <v>0</v>
      </c>
      <c r="BX128" s="183">
        <v>0</v>
      </c>
      <c r="BY128" s="54">
        <v>0</v>
      </c>
      <c r="BZ128" s="183">
        <v>0</v>
      </c>
      <c r="CA128" s="54">
        <v>0</v>
      </c>
      <c r="CB128" s="183">
        <v>0</v>
      </c>
      <c r="CC128" s="54">
        <v>0</v>
      </c>
      <c r="CD128" s="183">
        <v>0</v>
      </c>
      <c r="CE128" s="54">
        <v>0</v>
      </c>
      <c r="CF128" s="183">
        <v>0</v>
      </c>
      <c r="CG128" s="54">
        <v>0</v>
      </c>
      <c r="CH128" s="183">
        <v>0</v>
      </c>
      <c r="CI128" s="54">
        <v>0</v>
      </c>
      <c r="CJ128" s="183">
        <v>0</v>
      </c>
      <c r="CK128" s="54">
        <v>0</v>
      </c>
      <c r="CL128" s="183">
        <v>0</v>
      </c>
    </row>
    <row r="129" spans="1:90" x14ac:dyDescent="0.2">
      <c r="A129" s="2" t="s">
        <v>54</v>
      </c>
      <c r="B129" s="106" t="s">
        <v>251</v>
      </c>
      <c r="C129" s="57">
        <f t="shared" si="132"/>
        <v>107461774.73999999</v>
      </c>
      <c r="D129" s="182">
        <f>SUM(D127:D128)</f>
        <v>91556583</v>
      </c>
      <c r="E129" s="53">
        <f t="shared" ref="E129:G129" si="133">SUM(E127:E128)</f>
        <v>0</v>
      </c>
      <c r="F129" s="182">
        <f t="shared" si="133"/>
        <v>1700000</v>
      </c>
      <c r="G129" s="53">
        <f t="shared" si="133"/>
        <v>6200000</v>
      </c>
      <c r="H129" s="182">
        <f t="shared" ref="H129:BS129" si="134">SUM(H127:H128)</f>
        <v>0</v>
      </c>
      <c r="I129" s="53">
        <f t="shared" si="134"/>
        <v>2602512</v>
      </c>
      <c r="J129" s="182">
        <f t="shared" si="134"/>
        <v>0</v>
      </c>
      <c r="K129" s="53">
        <f t="shared" si="134"/>
        <v>0</v>
      </c>
      <c r="L129" s="182">
        <f t="shared" si="134"/>
        <v>0</v>
      </c>
      <c r="M129" s="53">
        <f t="shared" si="134"/>
        <v>0</v>
      </c>
      <c r="N129" s="182">
        <f t="shared" si="134"/>
        <v>0</v>
      </c>
      <c r="O129" s="53">
        <f t="shared" si="134"/>
        <v>0</v>
      </c>
      <c r="P129" s="182">
        <f t="shared" si="134"/>
        <v>0</v>
      </c>
      <c r="Q129" s="53">
        <f t="shared" si="134"/>
        <v>0</v>
      </c>
      <c r="R129" s="182">
        <f t="shared" si="134"/>
        <v>0</v>
      </c>
      <c r="S129" s="53">
        <f t="shared" si="134"/>
        <v>0</v>
      </c>
      <c r="T129" s="182">
        <f t="shared" si="134"/>
        <v>0</v>
      </c>
      <c r="U129" s="53">
        <f t="shared" si="134"/>
        <v>0</v>
      </c>
      <c r="V129" s="182">
        <f t="shared" si="134"/>
        <v>0</v>
      </c>
      <c r="W129" s="53">
        <f t="shared" si="134"/>
        <v>0</v>
      </c>
      <c r="X129" s="182">
        <f t="shared" si="134"/>
        <v>0</v>
      </c>
      <c r="Y129" s="53">
        <f t="shared" si="134"/>
        <v>0</v>
      </c>
      <c r="Z129" s="182">
        <f t="shared" si="134"/>
        <v>0</v>
      </c>
      <c r="AA129" s="53">
        <f t="shared" si="134"/>
        <v>0</v>
      </c>
      <c r="AB129" s="182">
        <f t="shared" si="134"/>
        <v>0</v>
      </c>
      <c r="AC129" s="53">
        <f t="shared" si="134"/>
        <v>4247596</v>
      </c>
      <c r="AD129" s="182">
        <f t="shared" si="134"/>
        <v>0</v>
      </c>
      <c r="AE129" s="53">
        <f t="shared" si="134"/>
        <v>0</v>
      </c>
      <c r="AF129" s="182">
        <f t="shared" si="134"/>
        <v>0</v>
      </c>
      <c r="AG129" s="53">
        <f t="shared" si="134"/>
        <v>0</v>
      </c>
      <c r="AH129" s="182">
        <f t="shared" si="134"/>
        <v>0</v>
      </c>
      <c r="AI129" s="53">
        <f t="shared" si="134"/>
        <v>0</v>
      </c>
      <c r="AJ129" s="182">
        <f t="shared" si="134"/>
        <v>0</v>
      </c>
      <c r="AK129" s="53">
        <f t="shared" si="134"/>
        <v>0</v>
      </c>
      <c r="AL129" s="182">
        <f t="shared" si="134"/>
        <v>0</v>
      </c>
      <c r="AM129" s="53">
        <f t="shared" si="134"/>
        <v>0</v>
      </c>
      <c r="AN129" s="182">
        <f t="shared" si="134"/>
        <v>0</v>
      </c>
      <c r="AO129" s="53">
        <f t="shared" si="134"/>
        <v>0</v>
      </c>
      <c r="AP129" s="182">
        <f t="shared" si="134"/>
        <v>0</v>
      </c>
      <c r="AQ129" s="53">
        <f t="shared" si="134"/>
        <v>0</v>
      </c>
      <c r="AR129" s="182">
        <f t="shared" si="134"/>
        <v>0</v>
      </c>
      <c r="AS129" s="53">
        <f t="shared" si="134"/>
        <v>0</v>
      </c>
      <c r="AT129" s="182">
        <f t="shared" si="134"/>
        <v>0</v>
      </c>
      <c r="AU129" s="53">
        <f t="shared" si="134"/>
        <v>0</v>
      </c>
      <c r="AV129" s="182">
        <f t="shared" si="134"/>
        <v>0</v>
      </c>
      <c r="AW129" s="53">
        <f t="shared" si="134"/>
        <v>0</v>
      </c>
      <c r="AX129" s="182">
        <f t="shared" si="134"/>
        <v>0</v>
      </c>
      <c r="AY129" s="53">
        <f t="shared" si="134"/>
        <v>0</v>
      </c>
      <c r="AZ129" s="182">
        <f t="shared" si="134"/>
        <v>0</v>
      </c>
      <c r="BA129" s="53">
        <f t="shared" si="134"/>
        <v>0</v>
      </c>
      <c r="BB129" s="182">
        <f t="shared" si="134"/>
        <v>0</v>
      </c>
      <c r="BC129" s="53">
        <f t="shared" si="134"/>
        <v>0</v>
      </c>
      <c r="BD129" s="182">
        <f t="shared" si="134"/>
        <v>0</v>
      </c>
      <c r="BE129" s="53">
        <f t="shared" si="134"/>
        <v>0</v>
      </c>
      <c r="BF129" s="182">
        <f t="shared" si="134"/>
        <v>0</v>
      </c>
      <c r="BG129" s="53">
        <f t="shared" si="134"/>
        <v>0</v>
      </c>
      <c r="BH129" s="182">
        <f t="shared" si="134"/>
        <v>0</v>
      </c>
      <c r="BI129" s="53">
        <f t="shared" si="134"/>
        <v>0</v>
      </c>
      <c r="BJ129" s="182">
        <f t="shared" si="134"/>
        <v>0</v>
      </c>
      <c r="BK129" s="53">
        <f t="shared" si="134"/>
        <v>0</v>
      </c>
      <c r="BL129" s="182">
        <f t="shared" si="134"/>
        <v>0</v>
      </c>
      <c r="BM129" s="53">
        <f t="shared" si="134"/>
        <v>0</v>
      </c>
      <c r="BN129" s="182">
        <f t="shared" si="134"/>
        <v>0</v>
      </c>
      <c r="BO129" s="53">
        <f t="shared" si="134"/>
        <v>0</v>
      </c>
      <c r="BP129" s="182">
        <f t="shared" si="134"/>
        <v>0</v>
      </c>
      <c r="BQ129" s="53">
        <f t="shared" si="134"/>
        <v>0</v>
      </c>
      <c r="BR129" s="182">
        <f t="shared" si="134"/>
        <v>0</v>
      </c>
      <c r="BS129" s="53">
        <f t="shared" si="134"/>
        <v>0</v>
      </c>
      <c r="BT129" s="182">
        <f t="shared" ref="BT129:CG129" si="135">SUM(BT127:BT128)</f>
        <v>0</v>
      </c>
      <c r="BU129" s="53">
        <f t="shared" si="135"/>
        <v>0</v>
      </c>
      <c r="BV129" s="182">
        <f t="shared" si="135"/>
        <v>0</v>
      </c>
      <c r="BW129" s="53">
        <f t="shared" si="135"/>
        <v>0</v>
      </c>
      <c r="BX129" s="182">
        <f t="shared" si="135"/>
        <v>0</v>
      </c>
      <c r="BY129" s="53">
        <f t="shared" si="135"/>
        <v>0</v>
      </c>
      <c r="BZ129" s="182">
        <f t="shared" si="135"/>
        <v>0</v>
      </c>
      <c r="CA129" s="53">
        <f t="shared" si="135"/>
        <v>0</v>
      </c>
      <c r="CB129" s="182">
        <f t="shared" si="135"/>
        <v>0</v>
      </c>
      <c r="CC129" s="53">
        <f t="shared" si="135"/>
        <v>0</v>
      </c>
      <c r="CD129" s="182">
        <f t="shared" si="135"/>
        <v>0</v>
      </c>
      <c r="CE129" s="53">
        <f t="shared" si="135"/>
        <v>0</v>
      </c>
      <c r="CF129" s="182">
        <f t="shared" si="135"/>
        <v>0</v>
      </c>
      <c r="CG129" s="53">
        <f t="shared" si="135"/>
        <v>777920.55</v>
      </c>
      <c r="CH129" s="182">
        <f t="shared" ref="CH129:CI129" si="136">SUM(CH127:CH128)</f>
        <v>377163.19</v>
      </c>
      <c r="CI129" s="53">
        <f t="shared" si="136"/>
        <v>0</v>
      </c>
      <c r="CJ129" s="182">
        <f t="shared" ref="CJ129:CK129" si="137">SUM(CJ127:CJ128)</f>
        <v>0</v>
      </c>
      <c r="CK129" s="53">
        <f t="shared" si="137"/>
        <v>0</v>
      </c>
      <c r="CL129" s="182">
        <f t="shared" ref="CL129" si="138">SUM(CL127:CL128)</f>
        <v>0</v>
      </c>
    </row>
    <row r="130" spans="1:90" x14ac:dyDescent="0.2">
      <c r="A130" s="2" t="s">
        <v>55</v>
      </c>
      <c r="B130" s="109" t="s">
        <v>262</v>
      </c>
      <c r="C130" s="124">
        <f t="shared" si="132"/>
        <v>6593731</v>
      </c>
      <c r="D130" s="185">
        <v>955741</v>
      </c>
      <c r="E130" s="55">
        <v>0</v>
      </c>
      <c r="F130" s="185">
        <v>0</v>
      </c>
      <c r="G130" s="55">
        <v>0</v>
      </c>
      <c r="H130" s="185">
        <v>0</v>
      </c>
      <c r="I130" s="55">
        <v>5637990</v>
      </c>
      <c r="J130" s="185">
        <v>0</v>
      </c>
      <c r="K130" s="55">
        <v>0</v>
      </c>
      <c r="L130" s="185">
        <v>0</v>
      </c>
      <c r="M130" s="55">
        <v>0</v>
      </c>
      <c r="N130" s="185">
        <v>0</v>
      </c>
      <c r="O130" s="55">
        <v>0</v>
      </c>
      <c r="P130" s="185">
        <v>0</v>
      </c>
      <c r="Q130" s="55">
        <v>0</v>
      </c>
      <c r="R130" s="185">
        <v>0</v>
      </c>
      <c r="S130" s="55">
        <v>0</v>
      </c>
      <c r="T130" s="185">
        <v>0</v>
      </c>
      <c r="U130" s="55">
        <v>0</v>
      </c>
      <c r="V130" s="185">
        <v>0</v>
      </c>
      <c r="W130" s="55">
        <v>0</v>
      </c>
      <c r="X130" s="185">
        <v>0</v>
      </c>
      <c r="Y130" s="55">
        <v>0</v>
      </c>
      <c r="Z130" s="185">
        <v>0</v>
      </c>
      <c r="AA130" s="55">
        <v>0</v>
      </c>
      <c r="AB130" s="185">
        <v>0</v>
      </c>
      <c r="AC130" s="55">
        <v>0</v>
      </c>
      <c r="AD130" s="185">
        <v>0</v>
      </c>
      <c r="AE130" s="55">
        <v>0</v>
      </c>
      <c r="AF130" s="185">
        <v>0</v>
      </c>
      <c r="AG130" s="55">
        <v>0</v>
      </c>
      <c r="AH130" s="185">
        <v>0</v>
      </c>
      <c r="AI130" s="55">
        <v>0</v>
      </c>
      <c r="AJ130" s="185">
        <v>0</v>
      </c>
      <c r="AK130" s="55">
        <v>0</v>
      </c>
      <c r="AL130" s="185">
        <v>0</v>
      </c>
      <c r="AM130" s="55">
        <v>0</v>
      </c>
      <c r="AN130" s="185">
        <v>0</v>
      </c>
      <c r="AO130" s="55">
        <v>0</v>
      </c>
      <c r="AP130" s="185">
        <v>0</v>
      </c>
      <c r="AQ130" s="55">
        <v>0</v>
      </c>
      <c r="AR130" s="185">
        <v>0</v>
      </c>
      <c r="AS130" s="55">
        <v>0</v>
      </c>
      <c r="AT130" s="185">
        <v>0</v>
      </c>
      <c r="AU130" s="55">
        <v>0</v>
      </c>
      <c r="AV130" s="185">
        <v>0</v>
      </c>
      <c r="AW130" s="55">
        <v>0</v>
      </c>
      <c r="AX130" s="185">
        <v>0</v>
      </c>
      <c r="AY130" s="55">
        <v>0</v>
      </c>
      <c r="AZ130" s="185">
        <v>0</v>
      </c>
      <c r="BA130" s="55">
        <v>0</v>
      </c>
      <c r="BB130" s="185">
        <v>0</v>
      </c>
      <c r="BC130" s="55">
        <v>0</v>
      </c>
      <c r="BD130" s="185">
        <v>0</v>
      </c>
      <c r="BE130" s="55">
        <v>0</v>
      </c>
      <c r="BF130" s="185">
        <v>0</v>
      </c>
      <c r="BG130" s="55">
        <v>0</v>
      </c>
      <c r="BH130" s="185">
        <v>0</v>
      </c>
      <c r="BI130" s="55">
        <v>0</v>
      </c>
      <c r="BJ130" s="185">
        <v>0</v>
      </c>
      <c r="BK130" s="55">
        <v>0</v>
      </c>
      <c r="BL130" s="185">
        <v>0</v>
      </c>
      <c r="BM130" s="55">
        <v>0</v>
      </c>
      <c r="BN130" s="185">
        <v>0</v>
      </c>
      <c r="BO130" s="55">
        <v>0</v>
      </c>
      <c r="BP130" s="185">
        <v>0</v>
      </c>
      <c r="BQ130" s="55">
        <v>0</v>
      </c>
      <c r="BR130" s="185">
        <v>0</v>
      </c>
      <c r="BS130" s="55">
        <v>0</v>
      </c>
      <c r="BT130" s="185">
        <v>0</v>
      </c>
      <c r="BU130" s="55">
        <v>0</v>
      </c>
      <c r="BV130" s="185">
        <v>0</v>
      </c>
      <c r="BW130" s="55">
        <v>0</v>
      </c>
      <c r="BX130" s="185">
        <v>0</v>
      </c>
      <c r="BY130" s="55">
        <v>0</v>
      </c>
      <c r="BZ130" s="185">
        <v>0</v>
      </c>
      <c r="CA130" s="55">
        <v>0</v>
      </c>
      <c r="CB130" s="185">
        <v>0</v>
      </c>
      <c r="CC130" s="55">
        <v>0</v>
      </c>
      <c r="CD130" s="185">
        <v>0</v>
      </c>
      <c r="CE130" s="55">
        <v>0</v>
      </c>
      <c r="CF130" s="185">
        <v>0</v>
      </c>
      <c r="CG130" s="55">
        <v>0</v>
      </c>
      <c r="CH130" s="185">
        <v>0</v>
      </c>
      <c r="CI130" s="55">
        <v>0</v>
      </c>
      <c r="CJ130" s="185">
        <v>0</v>
      </c>
      <c r="CK130" s="55">
        <v>0</v>
      </c>
      <c r="CL130" s="185">
        <v>0</v>
      </c>
    </row>
    <row r="131" spans="1:90" x14ac:dyDescent="0.2">
      <c r="A131" s="2" t="s">
        <v>56</v>
      </c>
      <c r="B131" s="106" t="s">
        <v>252</v>
      </c>
      <c r="C131" s="68">
        <f>SUM(D131:CL131)</f>
        <v>114055505.73999999</v>
      </c>
      <c r="D131" s="61">
        <f t="shared" ref="D131:G131" si="139">SUM(D129:D130)</f>
        <v>92512324</v>
      </c>
      <c r="E131" s="61">
        <f t="shared" si="139"/>
        <v>0</v>
      </c>
      <c r="F131" s="61">
        <f t="shared" si="139"/>
        <v>1700000</v>
      </c>
      <c r="G131" s="61">
        <f t="shared" si="139"/>
        <v>6200000</v>
      </c>
      <c r="H131" s="61">
        <f t="shared" ref="H131:BS131" si="140">SUM(H129:H130)</f>
        <v>0</v>
      </c>
      <c r="I131" s="61">
        <f t="shared" si="140"/>
        <v>8240502</v>
      </c>
      <c r="J131" s="61">
        <f t="shared" si="140"/>
        <v>0</v>
      </c>
      <c r="K131" s="61">
        <f t="shared" si="140"/>
        <v>0</v>
      </c>
      <c r="L131" s="61">
        <f t="shared" si="140"/>
        <v>0</v>
      </c>
      <c r="M131" s="61">
        <f t="shared" si="140"/>
        <v>0</v>
      </c>
      <c r="N131" s="61">
        <f t="shared" si="140"/>
        <v>0</v>
      </c>
      <c r="O131" s="61">
        <f t="shared" si="140"/>
        <v>0</v>
      </c>
      <c r="P131" s="61">
        <f t="shared" si="140"/>
        <v>0</v>
      </c>
      <c r="Q131" s="61">
        <f t="shared" si="140"/>
        <v>0</v>
      </c>
      <c r="R131" s="61">
        <f t="shared" si="140"/>
        <v>0</v>
      </c>
      <c r="S131" s="61">
        <f t="shared" si="140"/>
        <v>0</v>
      </c>
      <c r="T131" s="61">
        <f t="shared" si="140"/>
        <v>0</v>
      </c>
      <c r="U131" s="61">
        <f t="shared" si="140"/>
        <v>0</v>
      </c>
      <c r="V131" s="61">
        <f t="shared" si="140"/>
        <v>0</v>
      </c>
      <c r="W131" s="61">
        <f t="shared" si="140"/>
        <v>0</v>
      </c>
      <c r="X131" s="61">
        <f t="shared" si="140"/>
        <v>0</v>
      </c>
      <c r="Y131" s="61">
        <f t="shared" si="140"/>
        <v>0</v>
      </c>
      <c r="Z131" s="61">
        <f t="shared" si="140"/>
        <v>0</v>
      </c>
      <c r="AA131" s="61">
        <f t="shared" si="140"/>
        <v>0</v>
      </c>
      <c r="AB131" s="61">
        <f t="shared" si="140"/>
        <v>0</v>
      </c>
      <c r="AC131" s="61">
        <f t="shared" si="140"/>
        <v>4247596</v>
      </c>
      <c r="AD131" s="61">
        <f t="shared" si="140"/>
        <v>0</v>
      </c>
      <c r="AE131" s="61">
        <f t="shared" si="140"/>
        <v>0</v>
      </c>
      <c r="AF131" s="61">
        <f t="shared" si="140"/>
        <v>0</v>
      </c>
      <c r="AG131" s="61">
        <f t="shared" si="140"/>
        <v>0</v>
      </c>
      <c r="AH131" s="61">
        <f t="shared" si="140"/>
        <v>0</v>
      </c>
      <c r="AI131" s="61">
        <f t="shared" si="140"/>
        <v>0</v>
      </c>
      <c r="AJ131" s="61">
        <f t="shared" si="140"/>
        <v>0</v>
      </c>
      <c r="AK131" s="61">
        <f t="shared" si="140"/>
        <v>0</v>
      </c>
      <c r="AL131" s="61">
        <f t="shared" si="140"/>
        <v>0</v>
      </c>
      <c r="AM131" s="61">
        <f t="shared" si="140"/>
        <v>0</v>
      </c>
      <c r="AN131" s="61">
        <f t="shared" si="140"/>
        <v>0</v>
      </c>
      <c r="AO131" s="61">
        <f t="shared" si="140"/>
        <v>0</v>
      </c>
      <c r="AP131" s="61">
        <f t="shared" si="140"/>
        <v>0</v>
      </c>
      <c r="AQ131" s="61">
        <f t="shared" si="140"/>
        <v>0</v>
      </c>
      <c r="AR131" s="61">
        <f t="shared" si="140"/>
        <v>0</v>
      </c>
      <c r="AS131" s="61">
        <f t="shared" si="140"/>
        <v>0</v>
      </c>
      <c r="AT131" s="61">
        <f t="shared" si="140"/>
        <v>0</v>
      </c>
      <c r="AU131" s="61">
        <f t="shared" si="140"/>
        <v>0</v>
      </c>
      <c r="AV131" s="61">
        <f t="shared" si="140"/>
        <v>0</v>
      </c>
      <c r="AW131" s="61">
        <f t="shared" si="140"/>
        <v>0</v>
      </c>
      <c r="AX131" s="61">
        <f t="shared" si="140"/>
        <v>0</v>
      </c>
      <c r="AY131" s="61">
        <f t="shared" si="140"/>
        <v>0</v>
      </c>
      <c r="AZ131" s="61">
        <f t="shared" si="140"/>
        <v>0</v>
      </c>
      <c r="BA131" s="61">
        <f t="shared" si="140"/>
        <v>0</v>
      </c>
      <c r="BB131" s="61">
        <f t="shared" si="140"/>
        <v>0</v>
      </c>
      <c r="BC131" s="61">
        <f t="shared" si="140"/>
        <v>0</v>
      </c>
      <c r="BD131" s="61">
        <f t="shared" si="140"/>
        <v>0</v>
      </c>
      <c r="BE131" s="61">
        <f t="shared" si="140"/>
        <v>0</v>
      </c>
      <c r="BF131" s="61">
        <f t="shared" si="140"/>
        <v>0</v>
      </c>
      <c r="BG131" s="61">
        <f t="shared" si="140"/>
        <v>0</v>
      </c>
      <c r="BH131" s="61">
        <f t="shared" si="140"/>
        <v>0</v>
      </c>
      <c r="BI131" s="61">
        <f t="shared" si="140"/>
        <v>0</v>
      </c>
      <c r="BJ131" s="61">
        <f t="shared" si="140"/>
        <v>0</v>
      </c>
      <c r="BK131" s="61">
        <f t="shared" si="140"/>
        <v>0</v>
      </c>
      <c r="BL131" s="61">
        <f t="shared" si="140"/>
        <v>0</v>
      </c>
      <c r="BM131" s="61">
        <f t="shared" si="140"/>
        <v>0</v>
      </c>
      <c r="BN131" s="61">
        <f t="shared" si="140"/>
        <v>0</v>
      </c>
      <c r="BO131" s="61">
        <f t="shared" si="140"/>
        <v>0</v>
      </c>
      <c r="BP131" s="61">
        <f t="shared" si="140"/>
        <v>0</v>
      </c>
      <c r="BQ131" s="61">
        <f t="shared" si="140"/>
        <v>0</v>
      </c>
      <c r="BR131" s="61">
        <f t="shared" si="140"/>
        <v>0</v>
      </c>
      <c r="BS131" s="61">
        <f t="shared" si="140"/>
        <v>0</v>
      </c>
      <c r="BT131" s="61">
        <f t="shared" ref="BT131:CG131" si="141">SUM(BT129:BT130)</f>
        <v>0</v>
      </c>
      <c r="BU131" s="61">
        <f t="shared" si="141"/>
        <v>0</v>
      </c>
      <c r="BV131" s="61">
        <f t="shared" si="141"/>
        <v>0</v>
      </c>
      <c r="BW131" s="61">
        <f t="shared" si="141"/>
        <v>0</v>
      </c>
      <c r="BX131" s="61">
        <f t="shared" si="141"/>
        <v>0</v>
      </c>
      <c r="BY131" s="61">
        <f t="shared" si="141"/>
        <v>0</v>
      </c>
      <c r="BZ131" s="61">
        <f t="shared" si="141"/>
        <v>0</v>
      </c>
      <c r="CA131" s="61">
        <f t="shared" si="141"/>
        <v>0</v>
      </c>
      <c r="CB131" s="61">
        <f t="shared" si="141"/>
        <v>0</v>
      </c>
      <c r="CC131" s="61">
        <f t="shared" si="141"/>
        <v>0</v>
      </c>
      <c r="CD131" s="61">
        <f t="shared" si="141"/>
        <v>0</v>
      </c>
      <c r="CE131" s="61">
        <f t="shared" si="141"/>
        <v>0</v>
      </c>
      <c r="CF131" s="61">
        <f t="shared" si="141"/>
        <v>0</v>
      </c>
      <c r="CG131" s="61">
        <f t="shared" si="141"/>
        <v>777920.55</v>
      </c>
      <c r="CH131" s="61">
        <f t="shared" ref="CH131:CI131" si="142">SUM(CH129:CH130)</f>
        <v>377163.19</v>
      </c>
      <c r="CI131" s="61">
        <f t="shared" si="142"/>
        <v>0</v>
      </c>
      <c r="CJ131" s="61">
        <f t="shared" ref="CJ131:CK131" si="143">SUM(CJ129:CJ130)</f>
        <v>0</v>
      </c>
      <c r="CK131" s="61">
        <f t="shared" si="143"/>
        <v>0</v>
      </c>
      <c r="CL131" s="61">
        <f t="shared" ref="CL131" si="144">SUM(CL129:CL130)</f>
        <v>0</v>
      </c>
    </row>
    <row r="132" spans="1:90" s="176" customFormat="1" ht="13.5" thickBot="1" x14ac:dyDescent="0.25">
      <c r="A132" s="175"/>
      <c r="B132" s="177" t="s">
        <v>263</v>
      </c>
      <c r="C132" s="178">
        <f>C131/C131</f>
        <v>1</v>
      </c>
      <c r="D132" s="187">
        <f t="shared" ref="D132:AI132" si="145">D131/$C131</f>
        <v>0.81111668743892418</v>
      </c>
      <c r="E132" s="178">
        <f t="shared" si="145"/>
        <v>0</v>
      </c>
      <c r="F132" s="187">
        <f t="shared" si="145"/>
        <v>1.4905023558225292E-2</v>
      </c>
      <c r="G132" s="178">
        <f t="shared" si="145"/>
        <v>5.4359497682939302E-2</v>
      </c>
      <c r="H132" s="187">
        <f t="shared" si="145"/>
        <v>0</v>
      </c>
      <c r="I132" s="178">
        <f t="shared" si="145"/>
        <v>7.2249927318589785E-2</v>
      </c>
      <c r="J132" s="187">
        <f t="shared" si="145"/>
        <v>0</v>
      </c>
      <c r="K132" s="178">
        <f t="shared" si="145"/>
        <v>0</v>
      </c>
      <c r="L132" s="187">
        <f t="shared" si="145"/>
        <v>0</v>
      </c>
      <c r="M132" s="178">
        <f t="shared" si="145"/>
        <v>0</v>
      </c>
      <c r="N132" s="187">
        <f t="shared" si="145"/>
        <v>0</v>
      </c>
      <c r="O132" s="178">
        <f t="shared" si="145"/>
        <v>0</v>
      </c>
      <c r="P132" s="187">
        <f t="shared" si="145"/>
        <v>0</v>
      </c>
      <c r="Q132" s="178">
        <f t="shared" si="145"/>
        <v>0</v>
      </c>
      <c r="R132" s="187">
        <f t="shared" si="145"/>
        <v>0</v>
      </c>
      <c r="S132" s="178">
        <f t="shared" si="145"/>
        <v>0</v>
      </c>
      <c r="T132" s="187">
        <f t="shared" si="145"/>
        <v>0</v>
      </c>
      <c r="U132" s="178">
        <f t="shared" si="145"/>
        <v>0</v>
      </c>
      <c r="V132" s="187">
        <f t="shared" si="145"/>
        <v>0</v>
      </c>
      <c r="W132" s="178">
        <f t="shared" si="145"/>
        <v>0</v>
      </c>
      <c r="X132" s="187">
        <f t="shared" si="145"/>
        <v>0</v>
      </c>
      <c r="Y132" s="178">
        <f t="shared" si="145"/>
        <v>0</v>
      </c>
      <c r="Z132" s="187">
        <f t="shared" si="145"/>
        <v>0</v>
      </c>
      <c r="AA132" s="178">
        <f t="shared" si="145"/>
        <v>0</v>
      </c>
      <c r="AB132" s="187">
        <f t="shared" si="145"/>
        <v>0</v>
      </c>
      <c r="AC132" s="178">
        <f t="shared" si="145"/>
        <v>3.724148143871972E-2</v>
      </c>
      <c r="AD132" s="187">
        <f t="shared" si="145"/>
        <v>0</v>
      </c>
      <c r="AE132" s="178">
        <f t="shared" si="145"/>
        <v>0</v>
      </c>
      <c r="AF132" s="187">
        <f t="shared" si="145"/>
        <v>0</v>
      </c>
      <c r="AG132" s="178">
        <f t="shared" si="145"/>
        <v>0</v>
      </c>
      <c r="AH132" s="187">
        <f t="shared" si="145"/>
        <v>0</v>
      </c>
      <c r="AI132" s="178">
        <f t="shared" si="145"/>
        <v>0</v>
      </c>
      <c r="AJ132" s="187">
        <f t="shared" ref="AJ132:BO132" si="146">AJ131/$C131</f>
        <v>0</v>
      </c>
      <c r="AK132" s="178">
        <f t="shared" si="146"/>
        <v>0</v>
      </c>
      <c r="AL132" s="187">
        <f t="shared" si="146"/>
        <v>0</v>
      </c>
      <c r="AM132" s="178">
        <f t="shared" si="146"/>
        <v>0</v>
      </c>
      <c r="AN132" s="187">
        <f t="shared" si="146"/>
        <v>0</v>
      </c>
      <c r="AO132" s="178">
        <f t="shared" si="146"/>
        <v>0</v>
      </c>
      <c r="AP132" s="187">
        <f t="shared" si="146"/>
        <v>0</v>
      </c>
      <c r="AQ132" s="178">
        <f t="shared" si="146"/>
        <v>0</v>
      </c>
      <c r="AR132" s="187">
        <f t="shared" si="146"/>
        <v>0</v>
      </c>
      <c r="AS132" s="178">
        <f t="shared" si="146"/>
        <v>0</v>
      </c>
      <c r="AT132" s="187">
        <f t="shared" si="146"/>
        <v>0</v>
      </c>
      <c r="AU132" s="178">
        <f t="shared" si="146"/>
        <v>0</v>
      </c>
      <c r="AV132" s="187">
        <f t="shared" si="146"/>
        <v>0</v>
      </c>
      <c r="AW132" s="178">
        <f t="shared" si="146"/>
        <v>0</v>
      </c>
      <c r="AX132" s="187">
        <f t="shared" si="146"/>
        <v>0</v>
      </c>
      <c r="AY132" s="178">
        <f t="shared" si="146"/>
        <v>0</v>
      </c>
      <c r="AZ132" s="187">
        <f t="shared" si="146"/>
        <v>0</v>
      </c>
      <c r="BA132" s="178">
        <f t="shared" si="146"/>
        <v>0</v>
      </c>
      <c r="BB132" s="187">
        <f t="shared" si="146"/>
        <v>0</v>
      </c>
      <c r="BC132" s="178">
        <f t="shared" si="146"/>
        <v>0</v>
      </c>
      <c r="BD132" s="187">
        <f t="shared" si="146"/>
        <v>0</v>
      </c>
      <c r="BE132" s="178">
        <f t="shared" si="146"/>
        <v>0</v>
      </c>
      <c r="BF132" s="187">
        <f t="shared" si="146"/>
        <v>0</v>
      </c>
      <c r="BG132" s="178">
        <f t="shared" si="146"/>
        <v>0</v>
      </c>
      <c r="BH132" s="187">
        <f t="shared" si="146"/>
        <v>0</v>
      </c>
      <c r="BI132" s="178">
        <f t="shared" si="146"/>
        <v>0</v>
      </c>
      <c r="BJ132" s="187">
        <f t="shared" si="146"/>
        <v>0</v>
      </c>
      <c r="BK132" s="178">
        <f t="shared" si="146"/>
        <v>0</v>
      </c>
      <c r="BL132" s="187">
        <f t="shared" si="146"/>
        <v>0</v>
      </c>
      <c r="BM132" s="178">
        <f t="shared" si="146"/>
        <v>0</v>
      </c>
      <c r="BN132" s="187">
        <f t="shared" si="146"/>
        <v>0</v>
      </c>
      <c r="BO132" s="178">
        <f t="shared" si="146"/>
        <v>0</v>
      </c>
      <c r="BP132" s="187">
        <f t="shared" ref="BP132:CG132" si="147">BP131/$C131</f>
        <v>0</v>
      </c>
      <c r="BQ132" s="178">
        <f t="shared" si="147"/>
        <v>0</v>
      </c>
      <c r="BR132" s="187">
        <f t="shared" si="147"/>
        <v>0</v>
      </c>
      <c r="BS132" s="178">
        <f t="shared" si="147"/>
        <v>0</v>
      </c>
      <c r="BT132" s="187">
        <f t="shared" si="147"/>
        <v>0</v>
      </c>
      <c r="BU132" s="178">
        <f t="shared" si="147"/>
        <v>0</v>
      </c>
      <c r="BV132" s="187">
        <f t="shared" si="147"/>
        <v>0</v>
      </c>
      <c r="BW132" s="178">
        <f t="shared" si="147"/>
        <v>0</v>
      </c>
      <c r="BX132" s="187">
        <f t="shared" si="147"/>
        <v>0</v>
      </c>
      <c r="BY132" s="178">
        <f t="shared" si="147"/>
        <v>0</v>
      </c>
      <c r="BZ132" s="187">
        <f t="shared" si="147"/>
        <v>0</v>
      </c>
      <c r="CA132" s="178">
        <f t="shared" si="147"/>
        <v>0</v>
      </c>
      <c r="CB132" s="187">
        <f t="shared" si="147"/>
        <v>0</v>
      </c>
      <c r="CC132" s="178">
        <f t="shared" si="147"/>
        <v>0</v>
      </c>
      <c r="CD132" s="187">
        <f t="shared" si="147"/>
        <v>0</v>
      </c>
      <c r="CE132" s="178">
        <f t="shared" si="147"/>
        <v>0</v>
      </c>
      <c r="CF132" s="187">
        <f t="shared" si="147"/>
        <v>0</v>
      </c>
      <c r="CG132" s="178">
        <f t="shared" si="147"/>
        <v>6.8205436024573983E-3</v>
      </c>
      <c r="CH132" s="187">
        <f t="shared" ref="CH132:CI132" si="148">CH131/$C131</f>
        <v>3.3068389601443541E-3</v>
      </c>
      <c r="CI132" s="178">
        <f t="shared" si="148"/>
        <v>0</v>
      </c>
      <c r="CJ132" s="187">
        <f t="shared" ref="CJ132:CK132" si="149">CJ131/$C131</f>
        <v>0</v>
      </c>
      <c r="CK132" s="178">
        <f t="shared" si="149"/>
        <v>0</v>
      </c>
      <c r="CL132" s="187">
        <f t="shared" ref="CL132" si="150">CL131/$C131</f>
        <v>0</v>
      </c>
    </row>
    <row r="133" spans="1:90" x14ac:dyDescent="0.2">
      <c r="A133" s="2"/>
      <c r="B133" s="47"/>
      <c r="C133" s="78"/>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row>
    <row r="134" spans="1:90" ht="16.5" thickBot="1" x14ac:dyDescent="0.25">
      <c r="A134" s="2"/>
      <c r="B134" s="99" t="s">
        <v>253</v>
      </c>
      <c r="C134" s="78"/>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row>
    <row r="135" spans="1:90" s="139" customFormat="1" x14ac:dyDescent="0.2">
      <c r="A135" s="2"/>
      <c r="B135" s="102" t="s">
        <v>41</v>
      </c>
      <c r="C135" s="101" t="s">
        <v>29</v>
      </c>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c r="BE135" s="65"/>
      <c r="BF135" s="65"/>
      <c r="BG135" s="65"/>
      <c r="BH135" s="65"/>
      <c r="BI135" s="65"/>
      <c r="BJ135" s="65"/>
      <c r="BK135" s="65"/>
      <c r="BL135" s="65"/>
      <c r="BM135" s="65"/>
      <c r="BN135" s="65"/>
      <c r="BO135" s="65"/>
      <c r="BP135" s="65"/>
      <c r="BQ135" s="65"/>
      <c r="BR135" s="65"/>
      <c r="BS135" s="65"/>
      <c r="BT135" s="65"/>
      <c r="BU135" s="65"/>
      <c r="BV135" s="65"/>
      <c r="BW135" s="65"/>
      <c r="BX135" s="65"/>
      <c r="BY135" s="65"/>
      <c r="BZ135" s="65"/>
      <c r="CA135" s="65"/>
      <c r="CB135" s="65"/>
      <c r="CC135" s="65"/>
      <c r="CD135" s="65"/>
      <c r="CE135" s="65"/>
      <c r="CF135" s="65"/>
      <c r="CG135" s="65"/>
      <c r="CH135" s="65"/>
      <c r="CI135" s="65"/>
      <c r="CJ135" s="65"/>
      <c r="CK135" s="65"/>
      <c r="CL135" s="65"/>
    </row>
    <row r="136" spans="1:90" s="139" customFormat="1" x14ac:dyDescent="0.2">
      <c r="A136" s="97" t="s">
        <v>57</v>
      </c>
      <c r="B136" s="111" t="s">
        <v>37</v>
      </c>
      <c r="C136" s="66" t="s">
        <v>32</v>
      </c>
      <c r="D136" s="189" t="str">
        <f t="shared" ref="D136:AI136" si="151">D46</f>
        <v>SCEIS, Excel</v>
      </c>
      <c r="E136" s="74">
        <f t="shared" si="151"/>
        <v>0</v>
      </c>
      <c r="F136" s="189" t="str">
        <f t="shared" si="151"/>
        <v>SCEIS, Excel</v>
      </c>
      <c r="G136" s="74" t="str">
        <f t="shared" si="151"/>
        <v>SCEIS, Excel</v>
      </c>
      <c r="H136" s="189">
        <f t="shared" si="151"/>
        <v>0</v>
      </c>
      <c r="I136" s="74" t="str">
        <f t="shared" si="151"/>
        <v>SCEIS, Excel</v>
      </c>
      <c r="J136" s="189">
        <f t="shared" si="151"/>
        <v>0</v>
      </c>
      <c r="K136" s="74">
        <f t="shared" si="151"/>
        <v>0</v>
      </c>
      <c r="L136" s="189">
        <f t="shared" si="151"/>
        <v>0</v>
      </c>
      <c r="M136" s="74">
        <f t="shared" si="151"/>
        <v>0</v>
      </c>
      <c r="N136" s="189">
        <f t="shared" si="151"/>
        <v>0</v>
      </c>
      <c r="O136" s="74">
        <f t="shared" si="151"/>
        <v>0</v>
      </c>
      <c r="P136" s="189">
        <f t="shared" si="151"/>
        <v>0</v>
      </c>
      <c r="Q136" s="74">
        <f t="shared" si="151"/>
        <v>0</v>
      </c>
      <c r="R136" s="189">
        <f t="shared" si="151"/>
        <v>0</v>
      </c>
      <c r="S136" s="74">
        <f t="shared" si="151"/>
        <v>0</v>
      </c>
      <c r="T136" s="189">
        <f t="shared" si="151"/>
        <v>0</v>
      </c>
      <c r="U136" s="74">
        <f t="shared" si="151"/>
        <v>0</v>
      </c>
      <c r="V136" s="189">
        <f t="shared" si="151"/>
        <v>0</v>
      </c>
      <c r="W136" s="74">
        <f t="shared" si="151"/>
        <v>0</v>
      </c>
      <c r="X136" s="189">
        <f t="shared" si="151"/>
        <v>0</v>
      </c>
      <c r="Y136" s="74">
        <f t="shared" si="151"/>
        <v>0</v>
      </c>
      <c r="Z136" s="189">
        <f t="shared" si="151"/>
        <v>0</v>
      </c>
      <c r="AA136" s="74">
        <f t="shared" si="151"/>
        <v>0</v>
      </c>
      <c r="AB136" s="189">
        <f t="shared" si="151"/>
        <v>0</v>
      </c>
      <c r="AC136" s="74" t="str">
        <f t="shared" si="151"/>
        <v>SCEIS, Excel</v>
      </c>
      <c r="AD136" s="189">
        <f t="shared" si="151"/>
        <v>0</v>
      </c>
      <c r="AE136" s="74">
        <f t="shared" si="151"/>
        <v>0</v>
      </c>
      <c r="AF136" s="189">
        <f t="shared" si="151"/>
        <v>0</v>
      </c>
      <c r="AG136" s="74">
        <f t="shared" si="151"/>
        <v>0</v>
      </c>
      <c r="AH136" s="189">
        <f t="shared" si="151"/>
        <v>0</v>
      </c>
      <c r="AI136" s="74">
        <f t="shared" si="151"/>
        <v>0</v>
      </c>
      <c r="AJ136" s="189">
        <f t="shared" ref="AJ136:BO136" si="152">AJ46</f>
        <v>0</v>
      </c>
      <c r="AK136" s="74">
        <f t="shared" si="152"/>
        <v>0</v>
      </c>
      <c r="AL136" s="189">
        <f t="shared" si="152"/>
        <v>0</v>
      </c>
      <c r="AM136" s="74">
        <f t="shared" si="152"/>
        <v>0</v>
      </c>
      <c r="AN136" s="189">
        <f t="shared" si="152"/>
        <v>0</v>
      </c>
      <c r="AO136" s="74">
        <f t="shared" si="152"/>
        <v>0</v>
      </c>
      <c r="AP136" s="189">
        <f t="shared" si="152"/>
        <v>0</v>
      </c>
      <c r="AQ136" s="74">
        <f t="shared" si="152"/>
        <v>0</v>
      </c>
      <c r="AR136" s="189">
        <f t="shared" si="152"/>
        <v>0</v>
      </c>
      <c r="AS136" s="74">
        <f t="shared" si="152"/>
        <v>0</v>
      </c>
      <c r="AT136" s="189">
        <f t="shared" si="152"/>
        <v>0</v>
      </c>
      <c r="AU136" s="74">
        <f t="shared" si="152"/>
        <v>0</v>
      </c>
      <c r="AV136" s="189">
        <f t="shared" si="152"/>
        <v>0</v>
      </c>
      <c r="AW136" s="74">
        <f t="shared" si="152"/>
        <v>0</v>
      </c>
      <c r="AX136" s="189">
        <f t="shared" si="152"/>
        <v>0</v>
      </c>
      <c r="AY136" s="74">
        <f t="shared" si="152"/>
        <v>0</v>
      </c>
      <c r="AZ136" s="189">
        <f t="shared" si="152"/>
        <v>0</v>
      </c>
      <c r="BA136" s="74">
        <f t="shared" si="152"/>
        <v>0</v>
      </c>
      <c r="BB136" s="189">
        <f t="shared" si="152"/>
        <v>0</v>
      </c>
      <c r="BC136" s="74">
        <f t="shared" si="152"/>
        <v>0</v>
      </c>
      <c r="BD136" s="189">
        <f t="shared" si="152"/>
        <v>0</v>
      </c>
      <c r="BE136" s="74">
        <f t="shared" si="152"/>
        <v>0</v>
      </c>
      <c r="BF136" s="189">
        <f t="shared" si="152"/>
        <v>0</v>
      </c>
      <c r="BG136" s="74">
        <f t="shared" si="152"/>
        <v>0</v>
      </c>
      <c r="BH136" s="189">
        <f t="shared" si="152"/>
        <v>0</v>
      </c>
      <c r="BI136" s="74">
        <f t="shared" si="152"/>
        <v>0</v>
      </c>
      <c r="BJ136" s="189">
        <f t="shared" si="152"/>
        <v>0</v>
      </c>
      <c r="BK136" s="74">
        <f t="shared" si="152"/>
        <v>0</v>
      </c>
      <c r="BL136" s="189">
        <f t="shared" si="152"/>
        <v>0</v>
      </c>
      <c r="BM136" s="74">
        <f t="shared" si="152"/>
        <v>0</v>
      </c>
      <c r="BN136" s="189">
        <f t="shared" si="152"/>
        <v>0</v>
      </c>
      <c r="BO136" s="74">
        <f t="shared" si="152"/>
        <v>0</v>
      </c>
      <c r="BP136" s="189">
        <f t="shared" ref="BP136:CH136" si="153">BP46</f>
        <v>0</v>
      </c>
      <c r="BQ136" s="74">
        <f t="shared" si="153"/>
        <v>0</v>
      </c>
      <c r="BR136" s="189">
        <f t="shared" si="153"/>
        <v>0</v>
      </c>
      <c r="BS136" s="74">
        <f t="shared" si="153"/>
        <v>0</v>
      </c>
      <c r="BT136" s="189">
        <f t="shared" si="153"/>
        <v>0</v>
      </c>
      <c r="BU136" s="74">
        <f t="shared" si="153"/>
        <v>0</v>
      </c>
      <c r="BV136" s="189">
        <f t="shared" si="153"/>
        <v>0</v>
      </c>
      <c r="BW136" s="74">
        <f t="shared" si="153"/>
        <v>0</v>
      </c>
      <c r="BX136" s="189">
        <f t="shared" si="153"/>
        <v>0</v>
      </c>
      <c r="BY136" s="74">
        <f t="shared" si="153"/>
        <v>0</v>
      </c>
      <c r="BZ136" s="189">
        <f t="shared" si="153"/>
        <v>0</v>
      </c>
      <c r="CA136" s="74">
        <f t="shared" si="153"/>
        <v>0</v>
      </c>
      <c r="CB136" s="189">
        <f t="shared" si="153"/>
        <v>0</v>
      </c>
      <c r="CC136" s="74">
        <f t="shared" si="153"/>
        <v>0</v>
      </c>
      <c r="CD136" s="189">
        <f t="shared" si="153"/>
        <v>0</v>
      </c>
      <c r="CE136" s="74">
        <f t="shared" si="153"/>
        <v>0</v>
      </c>
      <c r="CF136" s="189">
        <f t="shared" si="153"/>
        <v>0</v>
      </c>
      <c r="CG136" s="74" t="str">
        <f t="shared" si="153"/>
        <v>SCEIS, Excel</v>
      </c>
      <c r="CH136" s="189" t="str">
        <f t="shared" si="153"/>
        <v>SCEIS, Excel</v>
      </c>
      <c r="CI136" s="74">
        <f t="shared" ref="CI136:CJ136" si="154">CI46</f>
        <v>0</v>
      </c>
      <c r="CJ136" s="189">
        <f t="shared" si="154"/>
        <v>0</v>
      </c>
      <c r="CK136" s="74">
        <f t="shared" ref="CK136:CL136" si="155">CK46</f>
        <v>0</v>
      </c>
      <c r="CL136" s="189">
        <f t="shared" si="155"/>
        <v>0</v>
      </c>
    </row>
    <row r="137" spans="1:90" s="139" customFormat="1" x14ac:dyDescent="0.2">
      <c r="A137" s="51"/>
      <c r="B137" s="112"/>
      <c r="C137" s="32"/>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row>
    <row r="138" spans="1:90" s="139" customFormat="1" x14ac:dyDescent="0.2">
      <c r="A138" s="51"/>
      <c r="B138" s="123" t="s">
        <v>130</v>
      </c>
      <c r="C138" s="105" t="s">
        <v>29</v>
      </c>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row>
    <row r="139" spans="1:90" s="139" customFormat="1" ht="51" x14ac:dyDescent="0.2">
      <c r="A139" s="51" t="s">
        <v>58</v>
      </c>
      <c r="B139" s="52" t="s">
        <v>125</v>
      </c>
      <c r="C139" s="126" t="str">
        <f>C102</f>
        <v>N/A</v>
      </c>
      <c r="D139" s="189" t="str">
        <f>D102</f>
        <v>General Fund</v>
      </c>
      <c r="E139" s="74" t="str">
        <f t="shared" ref="E139:G139" si="156">E102</f>
        <v>IDC Recovery Account</v>
      </c>
      <c r="F139" s="189" t="str">
        <f t="shared" si="156"/>
        <v>Federal Grant Awards</v>
      </c>
      <c r="G139" s="74" t="str">
        <f t="shared" si="156"/>
        <v>Vehicle Registration Fee</v>
      </c>
      <c r="H139" s="189" t="str">
        <f t="shared" ref="H139:BS139" si="157">H102</f>
        <v>Refund of Prior Year Expenditure-Petty Cash</v>
      </c>
      <c r="I139" s="74" t="str">
        <f t="shared" si="157"/>
        <v>Real ID</v>
      </c>
      <c r="J139" s="189" t="str">
        <f t="shared" si="157"/>
        <v>Interstate Motor Carrier Registration Fees</v>
      </c>
      <c r="K139" s="74" t="str">
        <f t="shared" si="157"/>
        <v>Motor Transport Fee</v>
      </c>
      <c r="L139" s="189" t="str">
        <f t="shared" si="157"/>
        <v>Special Deposits Refundable</v>
      </c>
      <c r="M139" s="74" t="str">
        <f t="shared" si="157"/>
        <v xml:space="preserve">International Fuel Tax Agreement </v>
      </c>
      <c r="N139" s="189" t="str">
        <f t="shared" si="157"/>
        <v>International Fuel Tax Agreement-refund of Prior Year Revenue</v>
      </c>
      <c r="O139" s="74" t="str">
        <f t="shared" si="157"/>
        <v>Driver License Fees</v>
      </c>
      <c r="P139" s="189" t="str">
        <f t="shared" si="157"/>
        <v>$30 Returned Check Fee</v>
      </c>
      <c r="Q139" s="74" t="str">
        <f t="shared" si="157"/>
        <v>Dishonored Check</v>
      </c>
      <c r="R139" s="189" t="str">
        <f t="shared" si="157"/>
        <v>Financial Responsibility Fees</v>
      </c>
      <c r="S139" s="74" t="str">
        <f t="shared" si="157"/>
        <v>Investment Earnings</v>
      </c>
      <c r="T139" s="189" t="str">
        <f t="shared" si="157"/>
        <v>Motor Vehicle Immobilization Fee</v>
      </c>
      <c r="U139" s="74" t="str">
        <f t="shared" si="157"/>
        <v>Investment Earnings</v>
      </c>
      <c r="V139" s="189" t="str">
        <f t="shared" si="157"/>
        <v>M/V License- Registration Fees</v>
      </c>
      <c r="W139" s="74" t="str">
        <f t="shared" si="157"/>
        <v>Investment Earnings</v>
      </c>
      <c r="X139" s="189" t="str">
        <f t="shared" si="157"/>
        <v>Convicted Violent Offender Fee</v>
      </c>
      <c r="Y139" s="74" t="str">
        <f t="shared" si="157"/>
        <v>Financial Responsibility Fees-DMV Reinstatement</v>
      </c>
      <c r="Z139" s="189" t="str">
        <f t="shared" si="157"/>
        <v>Financial Responsibility Fees</v>
      </c>
      <c r="AA139" s="74" t="str">
        <f t="shared" si="157"/>
        <v>Refund of Prior Year Expenditure</v>
      </c>
      <c r="AB139" s="189" t="str">
        <f t="shared" si="157"/>
        <v>Sale of Assets</v>
      </c>
      <c r="AC139" s="74" t="str">
        <f t="shared" si="157"/>
        <v>Administrative Fees</v>
      </c>
      <c r="AD139" s="189" t="str">
        <f t="shared" si="157"/>
        <v>M/V License- College Fees</v>
      </c>
      <c r="AE139" s="74" t="str">
        <f t="shared" si="157"/>
        <v>M/V License- DMV Cost Recovery</v>
      </c>
      <c r="AF139" s="189" t="str">
        <f t="shared" si="157"/>
        <v>M/V License- Driver License Fees</v>
      </c>
      <c r="AG139" s="74" t="str">
        <f t="shared" si="157"/>
        <v>M/V License- Commercial Driver License Fees</v>
      </c>
      <c r="AH139" s="189" t="str">
        <f t="shared" si="157"/>
        <v>M/V License- Personalized Fees</v>
      </c>
      <c r="AI139" s="74" t="str">
        <f t="shared" si="157"/>
        <v>M/V License- Replacement Fees</v>
      </c>
      <c r="AJ139" s="189" t="str">
        <f t="shared" si="157"/>
        <v>M/V License- Transfers</v>
      </c>
      <c r="AK139" s="74" t="str">
        <f t="shared" si="157"/>
        <v>M/V License- Prod/Hndl of License Plates</v>
      </c>
      <c r="AL139" s="189" t="str">
        <f t="shared" si="157"/>
        <v>M/V License- Title Fees</v>
      </c>
      <c r="AM139" s="74" t="str">
        <f t="shared" si="157"/>
        <v>Misc Fees- Freedom of Info Requests</v>
      </c>
      <c r="AN139" s="189" t="str">
        <f t="shared" si="157"/>
        <v>Miscellaneous Revenue</v>
      </c>
      <c r="AO139" s="74" t="str">
        <f t="shared" si="157"/>
        <v>Miscellaneous Fees</v>
      </c>
      <c r="AP139" s="189" t="str">
        <f t="shared" si="157"/>
        <v>Misc Vehicle Permits-Handicapped Placards</v>
      </c>
      <c r="AQ139" s="74" t="str">
        <f t="shared" si="157"/>
        <v>Penalties-Driver Reinstatement Fee</v>
      </c>
      <c r="AR139" s="189" t="str">
        <f t="shared" si="157"/>
        <v>Refund of Prior Year Expenditure-Petty Cash</v>
      </c>
      <c r="AS139" s="74" t="str">
        <f t="shared" si="157"/>
        <v>Refund of Prior Year Expenditure</v>
      </c>
      <c r="AT139" s="189" t="str">
        <f t="shared" si="157"/>
        <v>Sale of Listings &amp; Labels Driver Records Rpts</v>
      </c>
      <c r="AU139" s="74" t="str">
        <f t="shared" si="157"/>
        <v>Sale of Listings &amp; Labels Motor Vehicle Lists</v>
      </c>
      <c r="AV139" s="189" t="str">
        <f t="shared" si="157"/>
        <v>Sale of Publications and Brochures</v>
      </c>
      <c r="AW139" s="74" t="str">
        <f t="shared" si="157"/>
        <v>Sale of Surplus Materials &amp; Supplies</v>
      </c>
      <c r="AX139" s="189" t="str">
        <f t="shared" si="157"/>
        <v>Excise Tax-Casual Sale</v>
      </c>
      <c r="AY139" s="74" t="str">
        <f t="shared" si="157"/>
        <v>Highway Use Tax</v>
      </c>
      <c r="AZ139" s="189" t="str">
        <f t="shared" si="157"/>
        <v>Out of State Registrations</v>
      </c>
      <c r="BA139" s="74" t="str">
        <f t="shared" si="157"/>
        <v>Infrastructure Maintenance Fee</v>
      </c>
      <c r="BB139" s="189" t="str">
        <f t="shared" si="157"/>
        <v>Interstate Motor Carrier Registration Fees</v>
      </c>
      <c r="BC139" s="74" t="str">
        <f t="shared" si="157"/>
        <v>Motor Vehicle Inspection Fees</v>
      </c>
      <c r="BD139" s="189" t="str">
        <f t="shared" si="157"/>
        <v>M/V License- College Fees</v>
      </c>
      <c r="BE139" s="74" t="str">
        <f t="shared" si="157"/>
        <v>M/V License- Driver License Fees</v>
      </c>
      <c r="BF139" s="189" t="str">
        <f t="shared" si="157"/>
        <v>M/V License- Registration Fee</v>
      </c>
      <c r="BG139" s="74" t="str">
        <f t="shared" si="157"/>
        <v>M/V License- Beginner Permit Fee</v>
      </c>
      <c r="BH139" s="189" t="str">
        <f t="shared" si="157"/>
        <v>M/V License- Commercial Driver License Fees</v>
      </c>
      <c r="BI139" s="74" t="str">
        <f t="shared" si="157"/>
        <v>M/V License- Duplicates</v>
      </c>
      <c r="BJ139" s="189" t="str">
        <f t="shared" si="157"/>
        <v>M/V License-ID Cards</v>
      </c>
      <c r="BK139" s="74" t="str">
        <f t="shared" si="157"/>
        <v>M/V License- Penalties</v>
      </c>
      <c r="BL139" s="189" t="str">
        <f t="shared" si="157"/>
        <v>M/V License- Personalized Fees</v>
      </c>
      <c r="BM139" s="74" t="str">
        <f t="shared" si="157"/>
        <v>M/V License- Sample Fee</v>
      </c>
      <c r="BN139" s="189" t="str">
        <f t="shared" si="157"/>
        <v>M/V License- Transfers</v>
      </c>
      <c r="BO139" s="74" t="str">
        <f t="shared" si="157"/>
        <v>M/V License- Excess Fees</v>
      </c>
      <c r="BP139" s="189" t="str">
        <f t="shared" si="157"/>
        <v>M/V License- IRP Plates</v>
      </c>
      <c r="BQ139" s="74" t="str">
        <f t="shared" si="157"/>
        <v>M/V License- Knowledge Test</v>
      </c>
      <c r="BR139" s="189" t="str">
        <f t="shared" si="157"/>
        <v>M/V License- Temporary Plates</v>
      </c>
      <c r="BS139" s="74" t="str">
        <f t="shared" si="157"/>
        <v>M/V License- Title Fees</v>
      </c>
      <c r="BT139" s="189" t="str">
        <f t="shared" ref="BT139:CG139" si="158">BT102</f>
        <v>M/V License-Trailer Registration</v>
      </c>
      <c r="BU139" s="74" t="str">
        <f t="shared" si="158"/>
        <v>M/V License- Transporter Permits</v>
      </c>
      <c r="BV139" s="189" t="str">
        <f t="shared" si="158"/>
        <v>M/V License- Unclass Revenue</v>
      </c>
      <c r="BW139" s="74" t="str">
        <f t="shared" si="158"/>
        <v>Misc Vehicle Permits-Dealer Permits Retail</v>
      </c>
      <c r="BX139" s="189" t="str">
        <f t="shared" si="158"/>
        <v>Misc Vehicle Permits- Golf Cart Permit</v>
      </c>
      <c r="BY139" s="74" t="str">
        <f t="shared" si="158"/>
        <v>Misc Vehicle Permits- Handicapped Placard</v>
      </c>
      <c r="BZ139" s="189" t="str">
        <f t="shared" si="158"/>
        <v>Penalties- Driver Reinstatement Fee</v>
      </c>
      <c r="CA139" s="74" t="str">
        <f t="shared" si="158"/>
        <v>Refund Prior Year Revenue</v>
      </c>
      <c r="CB139" s="189" t="str">
        <f t="shared" si="158"/>
        <v>Road Use Fee- Hybrid Vehicle</v>
      </c>
      <c r="CC139" s="74" t="str">
        <f t="shared" si="158"/>
        <v>Road Use Fee- Non Gas Vehicle</v>
      </c>
      <c r="CD139" s="189" t="str">
        <f t="shared" si="158"/>
        <v>Sales and Use Tax</v>
      </c>
      <c r="CE139" s="74" t="str">
        <f t="shared" si="158"/>
        <v>Sales and Use Auto Tax</v>
      </c>
      <c r="CF139" s="189" t="str">
        <f t="shared" si="158"/>
        <v>Sale of Listings &amp; Labels- Accident Record Report</v>
      </c>
      <c r="CG139" s="74" t="str">
        <f t="shared" si="158"/>
        <v>Non-Recurring General Funds</v>
      </c>
      <c r="CH139" s="189" t="str">
        <f t="shared" ref="CH139:CI139" si="159">CH102</f>
        <v>Agency Funds</v>
      </c>
      <c r="CI139" s="74" t="str">
        <f t="shared" si="159"/>
        <v>Motor Vehicle License</v>
      </c>
      <c r="CJ139" s="189" t="str">
        <f t="shared" ref="CJ139:CK139" si="160">CJ102</f>
        <v>Motor Vehicle License-Unclass Revenue</v>
      </c>
      <c r="CK139" s="74" t="str">
        <f t="shared" si="160"/>
        <v>Motor Vehicle License</v>
      </c>
      <c r="CL139" s="189"/>
    </row>
    <row r="140" spans="1:90" s="139" customFormat="1" x14ac:dyDescent="0.2">
      <c r="A140" s="51" t="s">
        <v>59</v>
      </c>
      <c r="B140" s="52" t="s">
        <v>294</v>
      </c>
      <c r="C140" s="125" t="s">
        <v>32</v>
      </c>
      <c r="D140" s="189" t="str">
        <f t="shared" ref="D140:AI140" si="161">IF(ISBLANK(D50),"",(D50-1))</f>
        <v/>
      </c>
      <c r="E140" s="74" t="str">
        <f t="shared" si="161"/>
        <v/>
      </c>
      <c r="F140" s="189" t="str">
        <f t="shared" si="161"/>
        <v/>
      </c>
      <c r="G140" s="74" t="str">
        <f t="shared" si="161"/>
        <v/>
      </c>
      <c r="H140" s="189" t="str">
        <f t="shared" si="161"/>
        <v/>
      </c>
      <c r="I140" s="74" t="str">
        <f t="shared" si="161"/>
        <v/>
      </c>
      <c r="J140" s="189" t="str">
        <f t="shared" si="161"/>
        <v/>
      </c>
      <c r="K140" s="74" t="str">
        <f t="shared" si="161"/>
        <v/>
      </c>
      <c r="L140" s="189" t="str">
        <f t="shared" si="161"/>
        <v/>
      </c>
      <c r="M140" s="74" t="str">
        <f t="shared" si="161"/>
        <v/>
      </c>
      <c r="N140" s="189" t="str">
        <f t="shared" si="161"/>
        <v/>
      </c>
      <c r="O140" s="74" t="str">
        <f t="shared" si="161"/>
        <v/>
      </c>
      <c r="P140" s="189" t="str">
        <f t="shared" si="161"/>
        <v/>
      </c>
      <c r="Q140" s="74" t="str">
        <f t="shared" si="161"/>
        <v/>
      </c>
      <c r="R140" s="189" t="str">
        <f t="shared" si="161"/>
        <v/>
      </c>
      <c r="S140" s="74" t="str">
        <f t="shared" si="161"/>
        <v/>
      </c>
      <c r="T140" s="189" t="str">
        <f t="shared" si="161"/>
        <v/>
      </c>
      <c r="U140" s="74" t="str">
        <f t="shared" si="161"/>
        <v/>
      </c>
      <c r="V140" s="189" t="str">
        <f t="shared" si="161"/>
        <v/>
      </c>
      <c r="W140" s="74" t="str">
        <f t="shared" si="161"/>
        <v/>
      </c>
      <c r="X140" s="189" t="str">
        <f t="shared" si="161"/>
        <v/>
      </c>
      <c r="Y140" s="74" t="str">
        <f t="shared" si="161"/>
        <v/>
      </c>
      <c r="Z140" s="189" t="str">
        <f t="shared" si="161"/>
        <v/>
      </c>
      <c r="AA140" s="74" t="str">
        <f t="shared" si="161"/>
        <v/>
      </c>
      <c r="AB140" s="189" t="str">
        <f t="shared" si="161"/>
        <v/>
      </c>
      <c r="AC140" s="74" t="str">
        <f t="shared" si="161"/>
        <v/>
      </c>
      <c r="AD140" s="189" t="str">
        <f t="shared" si="161"/>
        <v/>
      </c>
      <c r="AE140" s="74" t="str">
        <f t="shared" si="161"/>
        <v/>
      </c>
      <c r="AF140" s="189" t="str">
        <f t="shared" si="161"/>
        <v/>
      </c>
      <c r="AG140" s="74" t="str">
        <f t="shared" si="161"/>
        <v/>
      </c>
      <c r="AH140" s="189" t="str">
        <f t="shared" si="161"/>
        <v/>
      </c>
      <c r="AI140" s="74" t="str">
        <f t="shared" si="161"/>
        <v/>
      </c>
      <c r="AJ140" s="189" t="str">
        <f t="shared" ref="AJ140:BO140" si="162">IF(ISBLANK(AJ50),"",(AJ50-1))</f>
        <v/>
      </c>
      <c r="AK140" s="74" t="str">
        <f t="shared" si="162"/>
        <v/>
      </c>
      <c r="AL140" s="189" t="str">
        <f t="shared" si="162"/>
        <v/>
      </c>
      <c r="AM140" s="74" t="str">
        <f t="shared" si="162"/>
        <v/>
      </c>
      <c r="AN140" s="189" t="str">
        <f t="shared" si="162"/>
        <v/>
      </c>
      <c r="AO140" s="74" t="str">
        <f t="shared" si="162"/>
        <v/>
      </c>
      <c r="AP140" s="189" t="str">
        <f t="shared" si="162"/>
        <v/>
      </c>
      <c r="AQ140" s="74" t="str">
        <f t="shared" si="162"/>
        <v/>
      </c>
      <c r="AR140" s="189" t="str">
        <f t="shared" si="162"/>
        <v/>
      </c>
      <c r="AS140" s="74" t="str">
        <f t="shared" si="162"/>
        <v/>
      </c>
      <c r="AT140" s="189" t="str">
        <f t="shared" si="162"/>
        <v/>
      </c>
      <c r="AU140" s="74" t="str">
        <f t="shared" si="162"/>
        <v/>
      </c>
      <c r="AV140" s="189" t="str">
        <f t="shared" si="162"/>
        <v/>
      </c>
      <c r="AW140" s="74" t="str">
        <f t="shared" si="162"/>
        <v/>
      </c>
      <c r="AX140" s="189" t="str">
        <f t="shared" si="162"/>
        <v/>
      </c>
      <c r="AY140" s="74" t="str">
        <f t="shared" si="162"/>
        <v/>
      </c>
      <c r="AZ140" s="189" t="str">
        <f t="shared" si="162"/>
        <v/>
      </c>
      <c r="BA140" s="74" t="str">
        <f t="shared" si="162"/>
        <v/>
      </c>
      <c r="BB140" s="189" t="str">
        <f t="shared" si="162"/>
        <v/>
      </c>
      <c r="BC140" s="74" t="str">
        <f t="shared" si="162"/>
        <v/>
      </c>
      <c r="BD140" s="189" t="str">
        <f t="shared" si="162"/>
        <v/>
      </c>
      <c r="BE140" s="74" t="str">
        <f t="shared" si="162"/>
        <v/>
      </c>
      <c r="BF140" s="189" t="str">
        <f t="shared" si="162"/>
        <v/>
      </c>
      <c r="BG140" s="74" t="str">
        <f t="shared" si="162"/>
        <v/>
      </c>
      <c r="BH140" s="189" t="str">
        <f t="shared" si="162"/>
        <v/>
      </c>
      <c r="BI140" s="74" t="str">
        <f t="shared" si="162"/>
        <v/>
      </c>
      <c r="BJ140" s="189" t="str">
        <f t="shared" si="162"/>
        <v/>
      </c>
      <c r="BK140" s="74" t="str">
        <f t="shared" si="162"/>
        <v/>
      </c>
      <c r="BL140" s="189" t="str">
        <f t="shared" si="162"/>
        <v/>
      </c>
      <c r="BM140" s="74" t="str">
        <f t="shared" si="162"/>
        <v/>
      </c>
      <c r="BN140" s="189" t="str">
        <f t="shared" si="162"/>
        <v/>
      </c>
      <c r="BO140" s="74" t="str">
        <f t="shared" si="162"/>
        <v/>
      </c>
      <c r="BP140" s="189" t="str">
        <f t="shared" ref="BP140:CH140" si="163">IF(ISBLANK(BP50),"",(BP50-1))</f>
        <v/>
      </c>
      <c r="BQ140" s="74" t="str">
        <f t="shared" si="163"/>
        <v/>
      </c>
      <c r="BR140" s="189" t="str">
        <f t="shared" si="163"/>
        <v/>
      </c>
      <c r="BS140" s="74" t="str">
        <f t="shared" si="163"/>
        <v/>
      </c>
      <c r="BT140" s="189" t="str">
        <f t="shared" si="163"/>
        <v/>
      </c>
      <c r="BU140" s="74" t="str">
        <f t="shared" si="163"/>
        <v/>
      </c>
      <c r="BV140" s="189" t="str">
        <f t="shared" si="163"/>
        <v/>
      </c>
      <c r="BW140" s="74" t="str">
        <f t="shared" si="163"/>
        <v/>
      </c>
      <c r="BX140" s="189" t="str">
        <f t="shared" si="163"/>
        <v/>
      </c>
      <c r="BY140" s="74" t="str">
        <f t="shared" si="163"/>
        <v/>
      </c>
      <c r="BZ140" s="189" t="str">
        <f t="shared" si="163"/>
        <v/>
      </c>
      <c r="CA140" s="74" t="str">
        <f t="shared" si="163"/>
        <v/>
      </c>
      <c r="CB140" s="189" t="str">
        <f t="shared" si="163"/>
        <v/>
      </c>
      <c r="CC140" s="74" t="str">
        <f t="shared" si="163"/>
        <v/>
      </c>
      <c r="CD140" s="189" t="str">
        <f t="shared" si="163"/>
        <v/>
      </c>
      <c r="CE140" s="74" t="str">
        <f t="shared" si="163"/>
        <v/>
      </c>
      <c r="CF140" s="189" t="str">
        <f t="shared" si="163"/>
        <v/>
      </c>
      <c r="CG140" s="74" t="str">
        <f t="shared" si="163"/>
        <v/>
      </c>
      <c r="CH140" s="189" t="str">
        <f t="shared" si="163"/>
        <v/>
      </c>
      <c r="CI140" s="74" t="str">
        <f t="shared" ref="CI140:CJ140" si="164">IF(ISBLANK(CI50),"",(CI50-1))</f>
        <v/>
      </c>
      <c r="CJ140" s="189" t="str">
        <f t="shared" si="164"/>
        <v/>
      </c>
      <c r="CK140" s="74" t="str">
        <f t="shared" ref="CK140" si="165">IF(ISBLANK(CK50),"",(CK50-1))</f>
        <v/>
      </c>
      <c r="CL140" s="189"/>
    </row>
    <row r="141" spans="1:90" s="139" customFormat="1" x14ac:dyDescent="0.2">
      <c r="A141" s="2" t="s">
        <v>60</v>
      </c>
      <c r="B141" s="112" t="s">
        <v>295</v>
      </c>
      <c r="C141" s="66" t="s">
        <v>32</v>
      </c>
      <c r="D141" s="188">
        <f t="shared" ref="D141:AI141" si="166">D51</f>
        <v>0</v>
      </c>
      <c r="E141" s="48">
        <f t="shared" si="166"/>
        <v>0</v>
      </c>
      <c r="F141" s="188">
        <f t="shared" si="166"/>
        <v>0</v>
      </c>
      <c r="G141" s="48">
        <f t="shared" si="166"/>
        <v>0</v>
      </c>
      <c r="H141" s="188">
        <f t="shared" si="166"/>
        <v>0</v>
      </c>
      <c r="I141" s="48">
        <f t="shared" si="166"/>
        <v>0</v>
      </c>
      <c r="J141" s="188">
        <f t="shared" si="166"/>
        <v>0</v>
      </c>
      <c r="K141" s="48">
        <f t="shared" si="166"/>
        <v>0</v>
      </c>
      <c r="L141" s="188">
        <f t="shared" si="166"/>
        <v>0</v>
      </c>
      <c r="M141" s="48">
        <f t="shared" si="166"/>
        <v>0</v>
      </c>
      <c r="N141" s="188">
        <f t="shared" si="166"/>
        <v>0</v>
      </c>
      <c r="O141" s="48">
        <f t="shared" si="166"/>
        <v>0</v>
      </c>
      <c r="P141" s="188">
        <f t="shared" si="166"/>
        <v>0</v>
      </c>
      <c r="Q141" s="48">
        <f t="shared" si="166"/>
        <v>0</v>
      </c>
      <c r="R141" s="188">
        <f t="shared" si="166"/>
        <v>0</v>
      </c>
      <c r="S141" s="48">
        <f t="shared" si="166"/>
        <v>0</v>
      </c>
      <c r="T141" s="188">
        <f t="shared" si="166"/>
        <v>0</v>
      </c>
      <c r="U141" s="48">
        <f t="shared" si="166"/>
        <v>0</v>
      </c>
      <c r="V141" s="188">
        <f t="shared" si="166"/>
        <v>0</v>
      </c>
      <c r="W141" s="48">
        <f t="shared" si="166"/>
        <v>0</v>
      </c>
      <c r="X141" s="188">
        <f t="shared" si="166"/>
        <v>0</v>
      </c>
      <c r="Y141" s="48">
        <f t="shared" si="166"/>
        <v>0</v>
      </c>
      <c r="Z141" s="188">
        <f t="shared" si="166"/>
        <v>0</v>
      </c>
      <c r="AA141" s="48">
        <f t="shared" si="166"/>
        <v>0</v>
      </c>
      <c r="AB141" s="188">
        <f t="shared" si="166"/>
        <v>0</v>
      </c>
      <c r="AC141" s="48">
        <f t="shared" si="166"/>
        <v>0</v>
      </c>
      <c r="AD141" s="188">
        <f t="shared" si="166"/>
        <v>0</v>
      </c>
      <c r="AE141" s="48">
        <f t="shared" si="166"/>
        <v>0</v>
      </c>
      <c r="AF141" s="188">
        <f t="shared" si="166"/>
        <v>0</v>
      </c>
      <c r="AG141" s="48">
        <f t="shared" si="166"/>
        <v>0</v>
      </c>
      <c r="AH141" s="188">
        <f t="shared" si="166"/>
        <v>0</v>
      </c>
      <c r="AI141" s="48">
        <f t="shared" si="166"/>
        <v>0</v>
      </c>
      <c r="AJ141" s="188">
        <f t="shared" ref="AJ141:BO141" si="167">AJ51</f>
        <v>0</v>
      </c>
      <c r="AK141" s="48">
        <f t="shared" si="167"/>
        <v>0</v>
      </c>
      <c r="AL141" s="188">
        <f t="shared" si="167"/>
        <v>0</v>
      </c>
      <c r="AM141" s="48">
        <f t="shared" si="167"/>
        <v>0</v>
      </c>
      <c r="AN141" s="188">
        <f t="shared" si="167"/>
        <v>0</v>
      </c>
      <c r="AO141" s="48">
        <f t="shared" si="167"/>
        <v>0</v>
      </c>
      <c r="AP141" s="188">
        <f t="shared" si="167"/>
        <v>0</v>
      </c>
      <c r="AQ141" s="48">
        <f t="shared" si="167"/>
        <v>0</v>
      </c>
      <c r="AR141" s="188">
        <f t="shared" si="167"/>
        <v>0</v>
      </c>
      <c r="AS141" s="48">
        <f t="shared" si="167"/>
        <v>0</v>
      </c>
      <c r="AT141" s="188">
        <f t="shared" si="167"/>
        <v>0</v>
      </c>
      <c r="AU141" s="48">
        <f t="shared" si="167"/>
        <v>0</v>
      </c>
      <c r="AV141" s="188">
        <f t="shared" si="167"/>
        <v>0</v>
      </c>
      <c r="AW141" s="48">
        <f t="shared" si="167"/>
        <v>0</v>
      </c>
      <c r="AX141" s="188">
        <f t="shared" si="167"/>
        <v>0</v>
      </c>
      <c r="AY141" s="48">
        <f t="shared" si="167"/>
        <v>0</v>
      </c>
      <c r="AZ141" s="188">
        <f t="shared" si="167"/>
        <v>0</v>
      </c>
      <c r="BA141" s="48">
        <f t="shared" si="167"/>
        <v>0</v>
      </c>
      <c r="BB141" s="188">
        <f t="shared" si="167"/>
        <v>0</v>
      </c>
      <c r="BC141" s="48">
        <f t="shared" si="167"/>
        <v>0</v>
      </c>
      <c r="BD141" s="188">
        <f t="shared" si="167"/>
        <v>0</v>
      </c>
      <c r="BE141" s="48">
        <f t="shared" si="167"/>
        <v>0</v>
      </c>
      <c r="BF141" s="188">
        <f t="shared" si="167"/>
        <v>0</v>
      </c>
      <c r="BG141" s="48">
        <f t="shared" si="167"/>
        <v>0</v>
      </c>
      <c r="BH141" s="188">
        <f t="shared" si="167"/>
        <v>0</v>
      </c>
      <c r="BI141" s="48">
        <f t="shared" si="167"/>
        <v>0</v>
      </c>
      <c r="BJ141" s="188">
        <f t="shared" si="167"/>
        <v>0</v>
      </c>
      <c r="BK141" s="48">
        <f t="shared" si="167"/>
        <v>0</v>
      </c>
      <c r="BL141" s="188">
        <f t="shared" si="167"/>
        <v>0</v>
      </c>
      <c r="BM141" s="48">
        <f t="shared" si="167"/>
        <v>0</v>
      </c>
      <c r="BN141" s="188">
        <f t="shared" si="167"/>
        <v>0</v>
      </c>
      <c r="BO141" s="48">
        <f t="shared" si="167"/>
        <v>0</v>
      </c>
      <c r="BP141" s="188">
        <f t="shared" ref="BP141:CH141" si="168">BP51</f>
        <v>0</v>
      </c>
      <c r="BQ141" s="48">
        <f t="shared" si="168"/>
        <v>0</v>
      </c>
      <c r="BR141" s="188">
        <f t="shared" si="168"/>
        <v>0</v>
      </c>
      <c r="BS141" s="48">
        <f t="shared" si="168"/>
        <v>0</v>
      </c>
      <c r="BT141" s="188">
        <f t="shared" si="168"/>
        <v>0</v>
      </c>
      <c r="BU141" s="48">
        <f t="shared" si="168"/>
        <v>0</v>
      </c>
      <c r="BV141" s="188">
        <f t="shared" si="168"/>
        <v>0</v>
      </c>
      <c r="BW141" s="48">
        <f t="shared" si="168"/>
        <v>0</v>
      </c>
      <c r="BX141" s="188">
        <f t="shared" si="168"/>
        <v>0</v>
      </c>
      <c r="BY141" s="48">
        <f t="shared" si="168"/>
        <v>0</v>
      </c>
      <c r="BZ141" s="188">
        <f t="shared" si="168"/>
        <v>0</v>
      </c>
      <c r="CA141" s="48">
        <f t="shared" si="168"/>
        <v>0</v>
      </c>
      <c r="CB141" s="188">
        <f t="shared" si="168"/>
        <v>0</v>
      </c>
      <c r="CC141" s="48">
        <f t="shared" si="168"/>
        <v>0</v>
      </c>
      <c r="CD141" s="188">
        <f t="shared" si="168"/>
        <v>0</v>
      </c>
      <c r="CE141" s="48">
        <f t="shared" si="168"/>
        <v>0</v>
      </c>
      <c r="CF141" s="188">
        <f t="shared" si="168"/>
        <v>0</v>
      </c>
      <c r="CG141" s="48">
        <f t="shared" si="168"/>
        <v>0</v>
      </c>
      <c r="CH141" s="188">
        <f t="shared" si="168"/>
        <v>0</v>
      </c>
      <c r="CI141" s="48">
        <f t="shared" ref="CI141:CJ141" si="169">CI51</f>
        <v>0</v>
      </c>
      <c r="CJ141" s="188">
        <f t="shared" si="169"/>
        <v>0</v>
      </c>
      <c r="CK141" s="48">
        <f t="shared" ref="CK141" si="170">CK51</f>
        <v>0</v>
      </c>
      <c r="CL141" s="188"/>
    </row>
    <row r="142" spans="1:90" s="139" customFormat="1" ht="178.5" x14ac:dyDescent="0.2">
      <c r="A142" s="51" t="s">
        <v>61</v>
      </c>
      <c r="B142" s="52" t="s">
        <v>35</v>
      </c>
      <c r="C142" s="126" t="str">
        <f>C124</f>
        <v>N/A</v>
      </c>
      <c r="D142" s="189" t="str">
        <f>D124</f>
        <v>I.; II.A.1.; II.A.2.; II.B.; II.C.; II.D.; III.; Proviso 82.6</v>
      </c>
      <c r="E142" s="74">
        <f t="shared" ref="E142:G142" si="171">E124</f>
        <v>0</v>
      </c>
      <c r="F142" s="189" t="str">
        <f t="shared" si="171"/>
        <v>I.; II.A.1.; II.A.2.; II.B.; II.C.; II.D.; Proviso 82.1</v>
      </c>
      <c r="G142" s="74" t="str">
        <f t="shared" si="171"/>
        <v>Plate Replacement - II.A.2</v>
      </c>
      <c r="H142" s="189">
        <f t="shared" ref="H142:BS142" si="172">H124</f>
        <v>0</v>
      </c>
      <c r="I142" s="74" t="str">
        <f t="shared" si="172"/>
        <v>Real ID; Proviso 82.8</v>
      </c>
      <c r="J142" s="189">
        <f t="shared" si="172"/>
        <v>0</v>
      </c>
      <c r="K142" s="74">
        <f t="shared" si="172"/>
        <v>0</v>
      </c>
      <c r="L142" s="189">
        <f t="shared" si="172"/>
        <v>0</v>
      </c>
      <c r="M142" s="74">
        <f t="shared" si="172"/>
        <v>0</v>
      </c>
      <c r="N142" s="189">
        <f t="shared" si="172"/>
        <v>0</v>
      </c>
      <c r="O142" s="74">
        <f t="shared" si="172"/>
        <v>0</v>
      </c>
      <c r="P142" s="189">
        <f t="shared" si="172"/>
        <v>0</v>
      </c>
      <c r="Q142" s="74">
        <f t="shared" si="172"/>
        <v>0</v>
      </c>
      <c r="R142" s="189">
        <f t="shared" si="172"/>
        <v>0</v>
      </c>
      <c r="S142" s="74">
        <f t="shared" si="172"/>
        <v>0</v>
      </c>
      <c r="T142" s="189">
        <f t="shared" si="172"/>
        <v>0</v>
      </c>
      <c r="U142" s="74">
        <f t="shared" si="172"/>
        <v>0</v>
      </c>
      <c r="V142" s="189">
        <f t="shared" si="172"/>
        <v>0</v>
      </c>
      <c r="W142" s="74">
        <f t="shared" si="172"/>
        <v>0</v>
      </c>
      <c r="X142" s="189">
        <f t="shared" si="172"/>
        <v>0</v>
      </c>
      <c r="Y142" s="74">
        <f t="shared" si="172"/>
        <v>0</v>
      </c>
      <c r="Z142" s="189">
        <f t="shared" si="172"/>
        <v>0</v>
      </c>
      <c r="AA142" s="74">
        <f t="shared" si="172"/>
        <v>0</v>
      </c>
      <c r="AB142" s="189">
        <f t="shared" si="172"/>
        <v>0</v>
      </c>
      <c r="AC142" s="74" t="str">
        <f t="shared" si="172"/>
        <v>I.; II.D.; Proviso 82.1; Proviso 82.7; Proviso 82.8</v>
      </c>
      <c r="AD142" s="189">
        <f t="shared" si="172"/>
        <v>0</v>
      </c>
      <c r="AE142" s="74">
        <f t="shared" si="172"/>
        <v>0</v>
      </c>
      <c r="AF142" s="189">
        <f t="shared" si="172"/>
        <v>0</v>
      </c>
      <c r="AG142" s="74">
        <f t="shared" si="172"/>
        <v>0</v>
      </c>
      <c r="AH142" s="189">
        <f t="shared" si="172"/>
        <v>0</v>
      </c>
      <c r="AI142" s="74">
        <f t="shared" si="172"/>
        <v>0</v>
      </c>
      <c r="AJ142" s="189">
        <f t="shared" si="172"/>
        <v>0</v>
      </c>
      <c r="AK142" s="74">
        <f t="shared" si="172"/>
        <v>0</v>
      </c>
      <c r="AL142" s="189">
        <f t="shared" si="172"/>
        <v>0</v>
      </c>
      <c r="AM142" s="74">
        <f t="shared" si="172"/>
        <v>0</v>
      </c>
      <c r="AN142" s="189">
        <f t="shared" si="172"/>
        <v>0</v>
      </c>
      <c r="AO142" s="74">
        <f t="shared" si="172"/>
        <v>0</v>
      </c>
      <c r="AP142" s="189">
        <f t="shared" si="172"/>
        <v>0</v>
      </c>
      <c r="AQ142" s="74">
        <f t="shared" si="172"/>
        <v>0</v>
      </c>
      <c r="AR142" s="189">
        <f t="shared" si="172"/>
        <v>0</v>
      </c>
      <c r="AS142" s="74">
        <f t="shared" si="172"/>
        <v>0</v>
      </c>
      <c r="AT142" s="189">
        <f t="shared" si="172"/>
        <v>0</v>
      </c>
      <c r="AU142" s="74">
        <f t="shared" si="172"/>
        <v>0</v>
      </c>
      <c r="AV142" s="189">
        <f t="shared" si="172"/>
        <v>0</v>
      </c>
      <c r="AW142" s="74">
        <f t="shared" si="172"/>
        <v>0</v>
      </c>
      <c r="AX142" s="189">
        <f t="shared" si="172"/>
        <v>0</v>
      </c>
      <c r="AY142" s="74">
        <f t="shared" si="172"/>
        <v>0</v>
      </c>
      <c r="AZ142" s="189">
        <f t="shared" si="172"/>
        <v>0</v>
      </c>
      <c r="BA142" s="74">
        <f t="shared" si="172"/>
        <v>0</v>
      </c>
      <c r="BB142" s="189">
        <f t="shared" si="172"/>
        <v>0</v>
      </c>
      <c r="BC142" s="74">
        <f t="shared" si="172"/>
        <v>0</v>
      </c>
      <c r="BD142" s="189">
        <f t="shared" si="172"/>
        <v>0</v>
      </c>
      <c r="BE142" s="74">
        <f t="shared" si="172"/>
        <v>0</v>
      </c>
      <c r="BF142" s="189">
        <f t="shared" si="172"/>
        <v>0</v>
      </c>
      <c r="BG142" s="74">
        <f t="shared" si="172"/>
        <v>0</v>
      </c>
      <c r="BH142" s="189">
        <f t="shared" si="172"/>
        <v>0</v>
      </c>
      <c r="BI142" s="74">
        <f t="shared" si="172"/>
        <v>0</v>
      </c>
      <c r="BJ142" s="189">
        <f t="shared" si="172"/>
        <v>0</v>
      </c>
      <c r="BK142" s="74">
        <f t="shared" si="172"/>
        <v>0</v>
      </c>
      <c r="BL142" s="189">
        <f t="shared" si="172"/>
        <v>0</v>
      </c>
      <c r="BM142" s="74">
        <f t="shared" si="172"/>
        <v>0</v>
      </c>
      <c r="BN142" s="189">
        <f t="shared" si="172"/>
        <v>0</v>
      </c>
      <c r="BO142" s="74">
        <f t="shared" si="172"/>
        <v>0</v>
      </c>
      <c r="BP142" s="189">
        <f t="shared" si="172"/>
        <v>0</v>
      </c>
      <c r="BQ142" s="74">
        <f t="shared" si="172"/>
        <v>0</v>
      </c>
      <c r="BR142" s="189">
        <f t="shared" si="172"/>
        <v>0</v>
      </c>
      <c r="BS142" s="74">
        <f t="shared" si="172"/>
        <v>0</v>
      </c>
      <c r="BT142" s="189">
        <f t="shared" ref="BT142:CG142" si="173">BT124</f>
        <v>0</v>
      </c>
      <c r="BU142" s="74">
        <f t="shared" si="173"/>
        <v>0</v>
      </c>
      <c r="BV142" s="189">
        <f t="shared" si="173"/>
        <v>0</v>
      </c>
      <c r="BW142" s="74">
        <f t="shared" si="173"/>
        <v>0</v>
      </c>
      <c r="BX142" s="189">
        <f t="shared" si="173"/>
        <v>0</v>
      </c>
      <c r="BY142" s="74">
        <f t="shared" si="173"/>
        <v>0</v>
      </c>
      <c r="BZ142" s="189">
        <f t="shared" si="173"/>
        <v>0</v>
      </c>
      <c r="CA142" s="74">
        <f t="shared" si="173"/>
        <v>0</v>
      </c>
      <c r="CB142" s="189">
        <f t="shared" si="173"/>
        <v>0</v>
      </c>
      <c r="CC142" s="74">
        <f t="shared" si="173"/>
        <v>0</v>
      </c>
      <c r="CD142" s="189">
        <f t="shared" si="173"/>
        <v>0</v>
      </c>
      <c r="CE142" s="74">
        <f t="shared" si="173"/>
        <v>0</v>
      </c>
      <c r="CF142" s="189">
        <f t="shared" si="173"/>
        <v>0</v>
      </c>
      <c r="CG142" s="74" t="str">
        <f t="shared" si="173"/>
        <v>R40 ADA Compliance; Proviso 82.1</v>
      </c>
      <c r="CH142" s="189" t="str">
        <f t="shared" ref="CH142:CI142" si="174">CH124</f>
        <v>R400 OSHA Compl Stwd; R400 Pied Dist Def; R400 STWD DMV Off Re; R400 Statewide Eq Up; R400 SW Misc Def Mnt; R400 Orangb DMV Renov; R400 Stwde HVAC Rep; R40 Andsn DMV Renov; R40 Flrnce DMV Renov; Proviso 82.1</v>
      </c>
      <c r="CI142" s="74">
        <f t="shared" si="174"/>
        <v>0</v>
      </c>
      <c r="CJ142" s="189">
        <f t="shared" ref="CJ142:CK142" si="175">CJ124</f>
        <v>0</v>
      </c>
      <c r="CK142" s="74">
        <f t="shared" si="175"/>
        <v>0</v>
      </c>
      <c r="CL142" s="189"/>
    </row>
    <row r="143" spans="1:90" s="139" customFormat="1" ht="25.5" x14ac:dyDescent="0.2">
      <c r="A143" s="51" t="s">
        <v>62</v>
      </c>
      <c r="B143" s="106" t="s">
        <v>254</v>
      </c>
      <c r="C143" s="57">
        <f>C131</f>
        <v>114055505.73999999</v>
      </c>
      <c r="D143" s="182">
        <f>D131</f>
        <v>92512324</v>
      </c>
      <c r="E143" s="53">
        <f>E131</f>
        <v>0</v>
      </c>
      <c r="F143" s="182">
        <f>F131</f>
        <v>1700000</v>
      </c>
      <c r="G143" s="53">
        <f>G131</f>
        <v>6200000</v>
      </c>
      <c r="H143" s="182">
        <f t="shared" ref="H143:BS143" si="176">H131</f>
        <v>0</v>
      </c>
      <c r="I143" s="53">
        <f t="shared" si="176"/>
        <v>8240502</v>
      </c>
      <c r="J143" s="182">
        <f t="shared" si="176"/>
        <v>0</v>
      </c>
      <c r="K143" s="53">
        <f t="shared" si="176"/>
        <v>0</v>
      </c>
      <c r="L143" s="182">
        <f t="shared" si="176"/>
        <v>0</v>
      </c>
      <c r="M143" s="53">
        <f t="shared" si="176"/>
        <v>0</v>
      </c>
      <c r="N143" s="182">
        <f t="shared" si="176"/>
        <v>0</v>
      </c>
      <c r="O143" s="53">
        <f t="shared" si="176"/>
        <v>0</v>
      </c>
      <c r="P143" s="182">
        <f t="shared" si="176"/>
        <v>0</v>
      </c>
      <c r="Q143" s="53">
        <f t="shared" si="176"/>
        <v>0</v>
      </c>
      <c r="R143" s="182">
        <f t="shared" si="176"/>
        <v>0</v>
      </c>
      <c r="S143" s="53">
        <f t="shared" si="176"/>
        <v>0</v>
      </c>
      <c r="T143" s="182">
        <f t="shared" si="176"/>
        <v>0</v>
      </c>
      <c r="U143" s="53">
        <f t="shared" si="176"/>
        <v>0</v>
      </c>
      <c r="V143" s="182">
        <f t="shared" si="176"/>
        <v>0</v>
      </c>
      <c r="W143" s="53">
        <f t="shared" si="176"/>
        <v>0</v>
      </c>
      <c r="X143" s="182">
        <f t="shared" si="176"/>
        <v>0</v>
      </c>
      <c r="Y143" s="53">
        <f t="shared" si="176"/>
        <v>0</v>
      </c>
      <c r="Z143" s="182">
        <f t="shared" si="176"/>
        <v>0</v>
      </c>
      <c r="AA143" s="53">
        <f t="shared" si="176"/>
        <v>0</v>
      </c>
      <c r="AB143" s="182">
        <f t="shared" si="176"/>
        <v>0</v>
      </c>
      <c r="AC143" s="53">
        <f t="shared" si="176"/>
        <v>4247596</v>
      </c>
      <c r="AD143" s="182">
        <f t="shared" si="176"/>
        <v>0</v>
      </c>
      <c r="AE143" s="53">
        <f t="shared" si="176"/>
        <v>0</v>
      </c>
      <c r="AF143" s="182">
        <f t="shared" si="176"/>
        <v>0</v>
      </c>
      <c r="AG143" s="53">
        <f t="shared" si="176"/>
        <v>0</v>
      </c>
      <c r="AH143" s="182">
        <f t="shared" si="176"/>
        <v>0</v>
      </c>
      <c r="AI143" s="53">
        <f t="shared" si="176"/>
        <v>0</v>
      </c>
      <c r="AJ143" s="182">
        <f t="shared" si="176"/>
        <v>0</v>
      </c>
      <c r="AK143" s="53">
        <f t="shared" si="176"/>
        <v>0</v>
      </c>
      <c r="AL143" s="182">
        <f t="shared" si="176"/>
        <v>0</v>
      </c>
      <c r="AM143" s="53">
        <f t="shared" si="176"/>
        <v>0</v>
      </c>
      <c r="AN143" s="182">
        <f t="shared" si="176"/>
        <v>0</v>
      </c>
      <c r="AO143" s="53">
        <f t="shared" si="176"/>
        <v>0</v>
      </c>
      <c r="AP143" s="182">
        <f t="shared" si="176"/>
        <v>0</v>
      </c>
      <c r="AQ143" s="53">
        <f t="shared" si="176"/>
        <v>0</v>
      </c>
      <c r="AR143" s="182">
        <f t="shared" si="176"/>
        <v>0</v>
      </c>
      <c r="AS143" s="53">
        <f t="shared" si="176"/>
        <v>0</v>
      </c>
      <c r="AT143" s="182">
        <f t="shared" si="176"/>
        <v>0</v>
      </c>
      <c r="AU143" s="53">
        <f t="shared" si="176"/>
        <v>0</v>
      </c>
      <c r="AV143" s="182">
        <f t="shared" si="176"/>
        <v>0</v>
      </c>
      <c r="AW143" s="53">
        <f t="shared" si="176"/>
        <v>0</v>
      </c>
      <c r="AX143" s="182">
        <f t="shared" si="176"/>
        <v>0</v>
      </c>
      <c r="AY143" s="53">
        <f t="shared" si="176"/>
        <v>0</v>
      </c>
      <c r="AZ143" s="182">
        <f t="shared" si="176"/>
        <v>0</v>
      </c>
      <c r="BA143" s="53">
        <f t="shared" si="176"/>
        <v>0</v>
      </c>
      <c r="BB143" s="182">
        <f t="shared" si="176"/>
        <v>0</v>
      </c>
      <c r="BC143" s="53">
        <f t="shared" si="176"/>
        <v>0</v>
      </c>
      <c r="BD143" s="182">
        <f t="shared" si="176"/>
        <v>0</v>
      </c>
      <c r="BE143" s="53">
        <f t="shared" si="176"/>
        <v>0</v>
      </c>
      <c r="BF143" s="182">
        <f t="shared" si="176"/>
        <v>0</v>
      </c>
      <c r="BG143" s="53">
        <f t="shared" si="176"/>
        <v>0</v>
      </c>
      <c r="BH143" s="182">
        <f t="shared" si="176"/>
        <v>0</v>
      </c>
      <c r="BI143" s="53">
        <f t="shared" si="176"/>
        <v>0</v>
      </c>
      <c r="BJ143" s="182">
        <f t="shared" si="176"/>
        <v>0</v>
      </c>
      <c r="BK143" s="53">
        <f t="shared" si="176"/>
        <v>0</v>
      </c>
      <c r="BL143" s="182">
        <f t="shared" si="176"/>
        <v>0</v>
      </c>
      <c r="BM143" s="53">
        <f t="shared" si="176"/>
        <v>0</v>
      </c>
      <c r="BN143" s="182">
        <f t="shared" si="176"/>
        <v>0</v>
      </c>
      <c r="BO143" s="53">
        <f t="shared" si="176"/>
        <v>0</v>
      </c>
      <c r="BP143" s="182">
        <f t="shared" si="176"/>
        <v>0</v>
      </c>
      <c r="BQ143" s="53">
        <f t="shared" si="176"/>
        <v>0</v>
      </c>
      <c r="BR143" s="182">
        <f t="shared" si="176"/>
        <v>0</v>
      </c>
      <c r="BS143" s="53">
        <f t="shared" si="176"/>
        <v>0</v>
      </c>
      <c r="BT143" s="182">
        <f t="shared" ref="BT143:CG143" si="177">BT131</f>
        <v>0</v>
      </c>
      <c r="BU143" s="53">
        <f t="shared" si="177"/>
        <v>0</v>
      </c>
      <c r="BV143" s="182">
        <f t="shared" si="177"/>
        <v>0</v>
      </c>
      <c r="BW143" s="53">
        <f t="shared" si="177"/>
        <v>0</v>
      </c>
      <c r="BX143" s="182">
        <f t="shared" si="177"/>
        <v>0</v>
      </c>
      <c r="BY143" s="53">
        <f t="shared" si="177"/>
        <v>0</v>
      </c>
      <c r="BZ143" s="182">
        <f t="shared" si="177"/>
        <v>0</v>
      </c>
      <c r="CA143" s="53">
        <f t="shared" si="177"/>
        <v>0</v>
      </c>
      <c r="CB143" s="182">
        <f t="shared" si="177"/>
        <v>0</v>
      </c>
      <c r="CC143" s="53">
        <f t="shared" si="177"/>
        <v>0</v>
      </c>
      <c r="CD143" s="182">
        <f t="shared" si="177"/>
        <v>0</v>
      </c>
      <c r="CE143" s="53">
        <f t="shared" si="177"/>
        <v>0</v>
      </c>
      <c r="CF143" s="182">
        <f t="shared" si="177"/>
        <v>0</v>
      </c>
      <c r="CG143" s="53">
        <f t="shared" si="177"/>
        <v>777920.55</v>
      </c>
      <c r="CH143" s="182">
        <f t="shared" ref="CH143:CI143" si="178">CH131</f>
        <v>377163.19</v>
      </c>
      <c r="CI143" s="53">
        <f t="shared" si="178"/>
        <v>0</v>
      </c>
      <c r="CJ143" s="182">
        <f t="shared" ref="CJ143:CK143" si="179">CJ131</f>
        <v>0</v>
      </c>
      <c r="CK143" s="53">
        <f t="shared" si="179"/>
        <v>0</v>
      </c>
      <c r="CL143" s="182">
        <f t="shared" ref="CL143" si="180">CL131</f>
        <v>0</v>
      </c>
    </row>
    <row r="144" spans="1:90" s="139" customFormat="1" x14ac:dyDescent="0.2">
      <c r="A144" s="51"/>
      <c r="B144" s="52"/>
      <c r="C144" s="57"/>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3"/>
      <c r="CF144" s="53"/>
      <c r="CG144" s="53"/>
      <c r="CH144" s="53"/>
      <c r="CI144" s="53"/>
      <c r="CJ144" s="53"/>
      <c r="CK144" s="53"/>
      <c r="CL144" s="53"/>
    </row>
    <row r="145" spans="1:91" s="139" customFormat="1" x14ac:dyDescent="0.2">
      <c r="A145" s="51"/>
      <c r="B145" s="114" t="s">
        <v>291</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c r="BM145" s="57"/>
      <c r="BN145" s="57"/>
      <c r="BO145" s="57"/>
      <c r="BP145" s="57"/>
      <c r="BQ145" s="57"/>
      <c r="BR145" s="57"/>
      <c r="BS145" s="57"/>
      <c r="BT145" s="57"/>
      <c r="BU145" s="57"/>
      <c r="BV145" s="57"/>
      <c r="BW145" s="57"/>
      <c r="BX145" s="57"/>
      <c r="BY145" s="57"/>
      <c r="BZ145" s="57"/>
      <c r="CA145" s="57"/>
      <c r="CB145" s="57"/>
      <c r="CC145" s="57"/>
      <c r="CD145" s="57"/>
      <c r="CE145" s="57"/>
      <c r="CF145" s="57"/>
      <c r="CG145" s="57"/>
      <c r="CH145" s="57"/>
      <c r="CI145" s="57"/>
      <c r="CJ145" s="57"/>
      <c r="CK145" s="57"/>
      <c r="CL145" s="57"/>
    </row>
    <row r="146" spans="1:91" s="96" customFormat="1" ht="12.75" customHeight="1" x14ac:dyDescent="0.2">
      <c r="B146" s="263" t="s">
        <v>482</v>
      </c>
      <c r="C146" s="103"/>
      <c r="D146" s="190"/>
      <c r="E146" s="104"/>
      <c r="F146" s="190"/>
      <c r="G146" s="104"/>
      <c r="H146" s="190"/>
      <c r="I146" s="104"/>
      <c r="J146" s="190"/>
      <c r="K146" s="104"/>
      <c r="L146" s="190"/>
      <c r="M146" s="104"/>
      <c r="N146" s="190"/>
      <c r="O146" s="104"/>
      <c r="P146" s="190"/>
      <c r="Q146" s="104"/>
      <c r="R146" s="190"/>
      <c r="S146" s="104"/>
      <c r="T146" s="190"/>
      <c r="U146" s="104"/>
      <c r="V146" s="190"/>
      <c r="W146" s="104"/>
      <c r="X146" s="190"/>
      <c r="Y146" s="104"/>
      <c r="Z146" s="190"/>
      <c r="AA146" s="104"/>
      <c r="AB146" s="190"/>
      <c r="AC146" s="104"/>
      <c r="AD146" s="190"/>
      <c r="AE146" s="104"/>
      <c r="AF146" s="190"/>
      <c r="AG146" s="104"/>
      <c r="AH146" s="190"/>
    </row>
    <row r="147" spans="1:91" s="131" customFormat="1" ht="25.5" x14ac:dyDescent="0.2">
      <c r="B147" s="252" t="s">
        <v>484</v>
      </c>
      <c r="C147" s="57">
        <f>SUM(D147:CL147)</f>
        <v>52050314</v>
      </c>
      <c r="D147" s="182">
        <v>39686275</v>
      </c>
      <c r="E147" s="53"/>
      <c r="F147" s="182">
        <v>308325</v>
      </c>
      <c r="G147" s="53">
        <v>4960000</v>
      </c>
      <c r="H147" s="182"/>
      <c r="I147" s="53">
        <v>5130571</v>
      </c>
      <c r="J147" s="182"/>
      <c r="K147" s="53"/>
      <c r="L147" s="182"/>
      <c r="M147" s="53"/>
      <c r="N147" s="182"/>
      <c r="O147" s="53"/>
      <c r="P147" s="182"/>
      <c r="Q147" s="53"/>
      <c r="R147" s="182"/>
      <c r="S147" s="53"/>
      <c r="T147" s="182"/>
      <c r="U147" s="53"/>
      <c r="V147" s="182"/>
      <c r="W147" s="53"/>
      <c r="X147" s="182"/>
      <c r="Y147" s="53"/>
      <c r="Z147" s="182"/>
      <c r="AA147" s="53"/>
      <c r="AB147" s="182"/>
      <c r="AC147" s="53">
        <v>810059</v>
      </c>
      <c r="AD147" s="182"/>
      <c r="AE147" s="53"/>
      <c r="AF147" s="182"/>
      <c r="AG147" s="53"/>
      <c r="AH147" s="182"/>
      <c r="CG147" s="310">
        <v>777921</v>
      </c>
      <c r="CH147" s="310">
        <v>377163</v>
      </c>
      <c r="CI147" s="310"/>
      <c r="CJ147" s="310"/>
      <c r="CK147" s="310"/>
      <c r="CL147" s="310"/>
    </row>
    <row r="148" spans="1:91" s="131" customFormat="1" ht="25.5" x14ac:dyDescent="0.2">
      <c r="B148" s="252" t="s">
        <v>483</v>
      </c>
      <c r="C148" s="57">
        <f t="shared" ref="C148:C162" si="181">SUM(D148:CL148)</f>
        <v>1969164</v>
      </c>
      <c r="D148" s="183">
        <v>1814007</v>
      </c>
      <c r="E148" s="54"/>
      <c r="F148" s="183">
        <v>47552</v>
      </c>
      <c r="G148" s="54"/>
      <c r="H148" s="183"/>
      <c r="I148" s="54"/>
      <c r="J148" s="183"/>
      <c r="K148" s="54"/>
      <c r="L148" s="183"/>
      <c r="M148" s="54"/>
      <c r="N148" s="183"/>
      <c r="O148" s="54"/>
      <c r="P148" s="183"/>
      <c r="Q148" s="54"/>
      <c r="R148" s="183"/>
      <c r="S148" s="54"/>
      <c r="T148" s="183"/>
      <c r="U148" s="54"/>
      <c r="V148" s="183"/>
      <c r="W148" s="54"/>
      <c r="X148" s="183"/>
      <c r="Y148" s="54"/>
      <c r="Z148" s="183"/>
      <c r="AA148" s="54"/>
      <c r="AB148" s="183"/>
      <c r="AC148" s="54">
        <v>107605</v>
      </c>
      <c r="AD148" s="183"/>
      <c r="AE148" s="54"/>
      <c r="AF148" s="183"/>
      <c r="AG148" s="54"/>
      <c r="AH148" s="183"/>
      <c r="AI148" s="216"/>
      <c r="AJ148" s="216"/>
      <c r="AK148" s="216"/>
      <c r="AL148" s="216"/>
      <c r="AM148" s="216"/>
      <c r="AN148" s="216"/>
      <c r="AO148" s="216"/>
      <c r="AP148" s="216"/>
      <c r="AQ148" s="216"/>
      <c r="AR148" s="216"/>
      <c r="AS148" s="216"/>
      <c r="AT148" s="216"/>
      <c r="AU148" s="216"/>
      <c r="AV148" s="216"/>
      <c r="AW148" s="216"/>
      <c r="AX148" s="216"/>
      <c r="AY148" s="216"/>
      <c r="AZ148" s="216"/>
      <c r="BA148" s="216"/>
      <c r="BB148" s="216"/>
      <c r="BC148" s="216"/>
      <c r="BD148" s="216"/>
      <c r="BE148" s="216"/>
      <c r="BF148" s="216"/>
      <c r="BG148" s="216"/>
      <c r="BH148" s="216"/>
      <c r="BI148" s="216"/>
      <c r="BJ148" s="216"/>
      <c r="BK148" s="216"/>
      <c r="BL148" s="216"/>
      <c r="BM148" s="216"/>
      <c r="BN148" s="216"/>
      <c r="BO148" s="216"/>
      <c r="BP148" s="216"/>
      <c r="BQ148" s="216"/>
      <c r="BR148" s="216"/>
      <c r="BS148" s="216"/>
      <c r="BT148" s="216"/>
      <c r="BU148" s="216"/>
      <c r="BV148" s="216"/>
      <c r="BW148" s="216"/>
      <c r="BX148" s="216"/>
      <c r="BY148" s="216"/>
      <c r="BZ148" s="216"/>
      <c r="CA148" s="216"/>
      <c r="CB148" s="216"/>
      <c r="CC148" s="216"/>
      <c r="CD148" s="216"/>
      <c r="CE148" s="216"/>
      <c r="CF148" s="216"/>
      <c r="CG148" s="216"/>
      <c r="CH148" s="216"/>
      <c r="CI148" s="216"/>
      <c r="CJ148" s="216"/>
      <c r="CK148" s="216"/>
      <c r="CL148" s="216"/>
      <c r="CM148" s="216"/>
    </row>
    <row r="149" spans="1:91" s="131" customFormat="1" ht="25.5" x14ac:dyDescent="0.2">
      <c r="B149" s="252" t="s">
        <v>485</v>
      </c>
      <c r="C149" s="57">
        <f t="shared" si="181"/>
        <v>3770768</v>
      </c>
      <c r="D149" s="183">
        <v>3289374</v>
      </c>
      <c r="E149" s="54"/>
      <c r="F149" s="183">
        <v>102227</v>
      </c>
      <c r="G149" s="54"/>
      <c r="H149" s="183"/>
      <c r="I149" s="54"/>
      <c r="J149" s="183"/>
      <c r="K149" s="54"/>
      <c r="L149" s="183"/>
      <c r="M149" s="54"/>
      <c r="N149" s="183"/>
      <c r="O149" s="54"/>
      <c r="P149" s="183"/>
      <c r="Q149" s="54"/>
      <c r="R149" s="183"/>
      <c r="S149" s="54"/>
      <c r="T149" s="183"/>
      <c r="U149" s="54"/>
      <c r="V149" s="183"/>
      <c r="W149" s="54"/>
      <c r="X149" s="183"/>
      <c r="Y149" s="54"/>
      <c r="Z149" s="183"/>
      <c r="AA149" s="54"/>
      <c r="AB149" s="183"/>
      <c r="AC149" s="54">
        <v>379167</v>
      </c>
      <c r="AD149" s="183"/>
      <c r="AE149" s="54"/>
      <c r="AF149" s="183"/>
      <c r="AG149" s="54"/>
      <c r="AH149" s="183"/>
      <c r="AI149" s="216"/>
      <c r="AJ149" s="216"/>
      <c r="AK149" s="216"/>
      <c r="AL149" s="216"/>
      <c r="AM149" s="216"/>
      <c r="AN149" s="216"/>
      <c r="AO149" s="216"/>
      <c r="AP149" s="216"/>
      <c r="AQ149" s="216"/>
      <c r="AR149" s="216"/>
      <c r="AS149" s="216"/>
      <c r="AT149" s="216"/>
      <c r="AU149" s="216"/>
      <c r="AV149" s="216"/>
      <c r="AW149" s="216"/>
      <c r="AX149" s="216"/>
      <c r="AY149" s="216"/>
      <c r="AZ149" s="216"/>
      <c r="BA149" s="216"/>
      <c r="BB149" s="216"/>
      <c r="BC149" s="216"/>
      <c r="BD149" s="216"/>
      <c r="BE149" s="216"/>
      <c r="BF149" s="216"/>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6"/>
      <c r="CH149" s="216"/>
      <c r="CI149" s="216"/>
      <c r="CJ149" s="216"/>
      <c r="CK149" s="216"/>
      <c r="CL149" s="216"/>
      <c r="CM149" s="216"/>
    </row>
    <row r="150" spans="1:91" s="131" customFormat="1" ht="12.75" customHeight="1" x14ac:dyDescent="0.2">
      <c r="B150" s="252" t="s">
        <v>486</v>
      </c>
      <c r="C150" s="57">
        <f t="shared" si="181"/>
        <v>11512354</v>
      </c>
      <c r="D150" s="183">
        <v>10124648</v>
      </c>
      <c r="E150" s="54"/>
      <c r="F150" s="183">
        <v>428464</v>
      </c>
      <c r="G150" s="54"/>
      <c r="H150" s="183"/>
      <c r="I150" s="54"/>
      <c r="J150" s="183"/>
      <c r="K150" s="54"/>
      <c r="L150" s="183"/>
      <c r="M150" s="54"/>
      <c r="N150" s="183"/>
      <c r="O150" s="54"/>
      <c r="P150" s="183"/>
      <c r="Q150" s="54"/>
      <c r="R150" s="183"/>
      <c r="S150" s="54"/>
      <c r="T150" s="183"/>
      <c r="U150" s="54"/>
      <c r="V150" s="183"/>
      <c r="W150" s="54"/>
      <c r="X150" s="183"/>
      <c r="Y150" s="54"/>
      <c r="Z150" s="183"/>
      <c r="AA150" s="54"/>
      <c r="AB150" s="183"/>
      <c r="AC150" s="54">
        <v>959242</v>
      </c>
      <c r="AD150" s="183"/>
      <c r="AE150" s="54"/>
      <c r="AF150" s="183"/>
      <c r="AG150" s="54"/>
      <c r="AH150" s="183"/>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6"/>
      <c r="CH150" s="216"/>
      <c r="CI150" s="216"/>
      <c r="CJ150" s="216"/>
      <c r="CK150" s="216"/>
      <c r="CL150" s="216"/>
      <c r="CM150" s="216"/>
    </row>
    <row r="151" spans="1:91" s="131" customFormat="1" ht="12.75" customHeight="1" x14ac:dyDescent="0.2">
      <c r="B151" s="264" t="s">
        <v>487</v>
      </c>
      <c r="C151" s="57"/>
      <c r="D151" s="183"/>
      <c r="E151" s="54"/>
      <c r="F151" s="183"/>
      <c r="G151" s="54"/>
      <c r="H151" s="183"/>
      <c r="I151" s="54"/>
      <c r="J151" s="183"/>
      <c r="K151" s="54"/>
      <c r="L151" s="183"/>
      <c r="M151" s="54"/>
      <c r="N151" s="183"/>
      <c r="O151" s="54"/>
      <c r="P151" s="183"/>
      <c r="Q151" s="54"/>
      <c r="R151" s="183"/>
      <c r="S151" s="54"/>
      <c r="T151" s="183"/>
      <c r="U151" s="54"/>
      <c r="V151" s="183"/>
      <c r="W151" s="54"/>
      <c r="X151" s="183"/>
      <c r="Y151" s="54"/>
      <c r="Z151" s="183"/>
      <c r="AA151" s="54"/>
      <c r="AB151" s="183"/>
      <c r="AC151" s="54"/>
      <c r="AD151" s="183"/>
      <c r="AE151" s="54"/>
      <c r="AF151" s="183"/>
      <c r="AG151" s="54"/>
      <c r="AH151" s="183"/>
      <c r="AI151" s="216"/>
      <c r="AJ151" s="216"/>
      <c r="AK151" s="216"/>
      <c r="AL151" s="216"/>
      <c r="AM151" s="216"/>
      <c r="AN151" s="216"/>
      <c r="AO151" s="216"/>
      <c r="AP151" s="216"/>
      <c r="AQ151" s="216"/>
      <c r="AR151" s="216"/>
      <c r="AS151" s="216"/>
      <c r="AT151" s="216"/>
      <c r="AU151" s="216"/>
      <c r="AV151" s="216"/>
      <c r="AW151" s="216"/>
      <c r="AX151" s="216"/>
      <c r="AY151" s="216"/>
      <c r="AZ151" s="216"/>
      <c r="BA151" s="216"/>
      <c r="BB151" s="216"/>
      <c r="BC151" s="216"/>
      <c r="BD151" s="216"/>
      <c r="BE151" s="216"/>
      <c r="BF151" s="216"/>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6"/>
      <c r="CD151" s="216"/>
      <c r="CE151" s="216"/>
      <c r="CF151" s="216"/>
      <c r="CG151" s="216"/>
      <c r="CH151" s="216"/>
      <c r="CI151" s="216"/>
      <c r="CJ151" s="216"/>
      <c r="CK151" s="216"/>
      <c r="CL151" s="216"/>
      <c r="CM151" s="216"/>
    </row>
    <row r="152" spans="1:91" s="131" customFormat="1" ht="12.75" customHeight="1" x14ac:dyDescent="0.2">
      <c r="B152" s="252" t="s">
        <v>488</v>
      </c>
      <c r="C152" s="57">
        <f t="shared" si="181"/>
        <v>7959370</v>
      </c>
      <c r="D152" s="183">
        <v>6750108</v>
      </c>
      <c r="E152" s="54"/>
      <c r="F152" s="183">
        <v>195608</v>
      </c>
      <c r="G152" s="54"/>
      <c r="H152" s="183"/>
      <c r="I152" s="54">
        <v>507419</v>
      </c>
      <c r="J152" s="183"/>
      <c r="K152" s="54"/>
      <c r="L152" s="183"/>
      <c r="M152" s="54"/>
      <c r="N152" s="183"/>
      <c r="O152" s="54"/>
      <c r="P152" s="183"/>
      <c r="Q152" s="54"/>
      <c r="R152" s="183"/>
      <c r="S152" s="54"/>
      <c r="T152" s="183"/>
      <c r="U152" s="54"/>
      <c r="V152" s="183"/>
      <c r="W152" s="54"/>
      <c r="X152" s="183"/>
      <c r="Y152" s="54"/>
      <c r="Z152" s="183"/>
      <c r="AA152" s="54"/>
      <c r="AB152" s="183"/>
      <c r="AC152" s="54">
        <v>506235</v>
      </c>
      <c r="AD152" s="183"/>
      <c r="AE152" s="54"/>
      <c r="AF152" s="183"/>
      <c r="AG152" s="54"/>
      <c r="AH152" s="183"/>
      <c r="AI152" s="216"/>
      <c r="AJ152" s="216"/>
      <c r="AK152" s="216"/>
      <c r="AL152" s="216"/>
      <c r="AM152" s="216"/>
      <c r="AN152" s="216"/>
      <c r="AO152" s="216"/>
      <c r="AP152" s="216"/>
      <c r="AQ152" s="216"/>
      <c r="AR152" s="216"/>
      <c r="AS152" s="216"/>
      <c r="AT152" s="216"/>
      <c r="AU152" s="216"/>
      <c r="AV152" s="216"/>
      <c r="AW152" s="216"/>
      <c r="AX152" s="216"/>
      <c r="AY152" s="216"/>
      <c r="AZ152" s="216"/>
      <c r="BA152" s="216"/>
      <c r="BB152" s="216"/>
      <c r="BC152" s="216"/>
      <c r="BD152" s="216"/>
      <c r="BE152" s="216"/>
      <c r="BF152" s="216"/>
      <c r="BG152" s="216"/>
      <c r="BH152" s="216"/>
      <c r="BI152" s="216"/>
      <c r="BJ152" s="216"/>
      <c r="BK152" s="216"/>
      <c r="BL152" s="216"/>
      <c r="BM152" s="216"/>
      <c r="BN152" s="216"/>
      <c r="BO152" s="216"/>
      <c r="BP152" s="216"/>
      <c r="BQ152" s="216"/>
      <c r="BR152" s="216"/>
      <c r="BS152" s="216"/>
      <c r="BT152" s="216"/>
      <c r="BU152" s="216"/>
      <c r="BV152" s="216"/>
      <c r="BW152" s="216"/>
      <c r="BX152" s="216"/>
      <c r="BY152" s="216"/>
      <c r="BZ152" s="216"/>
      <c r="CA152" s="216"/>
      <c r="CB152" s="216"/>
      <c r="CC152" s="216"/>
      <c r="CD152" s="216"/>
      <c r="CE152" s="216"/>
      <c r="CF152" s="216"/>
      <c r="CG152" s="216"/>
      <c r="CH152" s="216"/>
      <c r="CI152" s="216"/>
      <c r="CJ152" s="216"/>
      <c r="CK152" s="216"/>
      <c r="CL152" s="216"/>
      <c r="CM152" s="216"/>
    </row>
    <row r="153" spans="1:91" s="131" customFormat="1" ht="12.75" customHeight="1" x14ac:dyDescent="0.2">
      <c r="B153" s="252" t="s">
        <v>489</v>
      </c>
      <c r="C153" s="57">
        <f t="shared" si="181"/>
        <v>870738</v>
      </c>
      <c r="D153" s="183">
        <v>829441</v>
      </c>
      <c r="E153" s="54"/>
      <c r="F153" s="183">
        <v>13984</v>
      </c>
      <c r="G153" s="54"/>
      <c r="H153" s="183"/>
      <c r="I153" s="54"/>
      <c r="J153" s="183"/>
      <c r="K153" s="54"/>
      <c r="L153" s="183"/>
      <c r="M153" s="54"/>
      <c r="N153" s="183"/>
      <c r="O153" s="54"/>
      <c r="P153" s="183"/>
      <c r="Q153" s="54"/>
      <c r="R153" s="183"/>
      <c r="S153" s="54"/>
      <c r="T153" s="183"/>
      <c r="U153" s="54"/>
      <c r="V153" s="183"/>
      <c r="W153" s="54"/>
      <c r="X153" s="183"/>
      <c r="Y153" s="54"/>
      <c r="Z153" s="183"/>
      <c r="AA153" s="54"/>
      <c r="AB153" s="183"/>
      <c r="AC153" s="54">
        <v>27313</v>
      </c>
      <c r="AD153" s="183"/>
      <c r="AE153" s="54"/>
      <c r="AF153" s="183"/>
      <c r="AG153" s="54"/>
      <c r="AH153" s="183"/>
      <c r="AI153" s="216"/>
      <c r="AJ153" s="216"/>
      <c r="AK153" s="216"/>
      <c r="AL153" s="216"/>
      <c r="AM153" s="216"/>
      <c r="AN153" s="216"/>
      <c r="AO153" s="216"/>
      <c r="AP153" s="216"/>
      <c r="AQ153" s="216"/>
      <c r="AR153" s="216"/>
      <c r="AS153" s="216"/>
      <c r="AT153" s="216"/>
      <c r="AU153" s="216"/>
      <c r="AV153" s="216"/>
      <c r="AW153" s="216"/>
      <c r="AX153" s="216"/>
      <c r="AY153" s="216"/>
      <c r="AZ153" s="216"/>
      <c r="BA153" s="216"/>
      <c r="BB153" s="216"/>
      <c r="BC153" s="216"/>
      <c r="BD153" s="216"/>
      <c r="BE153" s="216"/>
      <c r="BF153" s="216"/>
      <c r="BG153" s="216"/>
      <c r="BH153" s="216"/>
      <c r="BI153" s="216"/>
      <c r="BJ153" s="216"/>
      <c r="BK153" s="216"/>
      <c r="BL153" s="216"/>
      <c r="BM153" s="216"/>
      <c r="BN153" s="216"/>
      <c r="BO153" s="216"/>
      <c r="BP153" s="216"/>
      <c r="BQ153" s="216"/>
      <c r="BR153" s="216"/>
      <c r="BS153" s="216"/>
      <c r="BT153" s="216"/>
      <c r="BU153" s="216"/>
      <c r="BV153" s="216"/>
      <c r="BW153" s="216"/>
      <c r="BX153" s="216"/>
      <c r="BY153" s="216"/>
      <c r="BZ153" s="216"/>
      <c r="CA153" s="216"/>
      <c r="CB153" s="216"/>
      <c r="CC153" s="216"/>
      <c r="CD153" s="216"/>
      <c r="CE153" s="216"/>
      <c r="CF153" s="216"/>
      <c r="CG153" s="216"/>
      <c r="CH153" s="216"/>
      <c r="CI153" s="216"/>
      <c r="CJ153" s="216"/>
      <c r="CK153" s="216"/>
      <c r="CL153" s="216"/>
      <c r="CM153" s="216"/>
    </row>
    <row r="154" spans="1:91" s="131" customFormat="1" ht="12.75" customHeight="1" x14ac:dyDescent="0.2">
      <c r="B154" s="252" t="s">
        <v>490</v>
      </c>
      <c r="C154" s="57">
        <f t="shared" si="181"/>
        <v>3555851</v>
      </c>
      <c r="D154" s="183">
        <v>3118122</v>
      </c>
      <c r="E154" s="54"/>
      <c r="F154" s="183">
        <v>123640</v>
      </c>
      <c r="G154" s="54"/>
      <c r="H154" s="183"/>
      <c r="I154" s="54"/>
      <c r="J154" s="183"/>
      <c r="K154" s="54"/>
      <c r="L154" s="183"/>
      <c r="M154" s="54"/>
      <c r="N154" s="183"/>
      <c r="O154" s="54"/>
      <c r="P154" s="183"/>
      <c r="Q154" s="54"/>
      <c r="R154" s="183"/>
      <c r="S154" s="54"/>
      <c r="T154" s="183"/>
      <c r="U154" s="54"/>
      <c r="V154" s="183"/>
      <c r="W154" s="54"/>
      <c r="X154" s="183"/>
      <c r="Y154" s="54"/>
      <c r="Z154" s="183"/>
      <c r="AA154" s="54"/>
      <c r="AB154" s="183"/>
      <c r="AC154" s="54">
        <v>314089</v>
      </c>
      <c r="AD154" s="183"/>
      <c r="AE154" s="54"/>
      <c r="AF154" s="183"/>
      <c r="AG154" s="54"/>
      <c r="AH154" s="183"/>
      <c r="AI154" s="216"/>
      <c r="AJ154" s="216"/>
      <c r="AK154" s="216"/>
      <c r="AL154" s="216"/>
      <c r="AM154" s="216"/>
      <c r="AN154" s="216"/>
      <c r="AO154" s="216"/>
      <c r="AP154" s="216"/>
      <c r="AQ154" s="216"/>
      <c r="AR154" s="216"/>
      <c r="AS154" s="216"/>
      <c r="AT154" s="216"/>
      <c r="AU154" s="216"/>
      <c r="AV154" s="216"/>
      <c r="AW154" s="216"/>
      <c r="AX154" s="216"/>
      <c r="AY154" s="216"/>
      <c r="AZ154" s="216"/>
      <c r="BA154" s="216"/>
      <c r="BB154" s="216"/>
      <c r="BC154" s="216"/>
      <c r="BD154" s="216"/>
      <c r="BE154" s="216"/>
      <c r="BF154" s="216"/>
      <c r="BG154" s="216"/>
      <c r="BH154" s="216"/>
      <c r="BI154" s="216"/>
      <c r="BJ154" s="216"/>
      <c r="BK154" s="216"/>
      <c r="BL154" s="216"/>
      <c r="BM154" s="216"/>
      <c r="BN154" s="216"/>
      <c r="BO154" s="216"/>
      <c r="BP154" s="216"/>
      <c r="BQ154" s="216"/>
      <c r="BR154" s="216"/>
      <c r="BS154" s="216"/>
      <c r="BT154" s="216"/>
      <c r="BU154" s="216"/>
      <c r="BV154" s="216"/>
      <c r="BW154" s="216"/>
      <c r="BX154" s="216"/>
      <c r="BY154" s="216"/>
      <c r="BZ154" s="216"/>
      <c r="CA154" s="216"/>
      <c r="CB154" s="216"/>
      <c r="CC154" s="216"/>
      <c r="CD154" s="216"/>
      <c r="CE154" s="216"/>
      <c r="CF154" s="216"/>
      <c r="CG154" s="216"/>
      <c r="CH154" s="216"/>
      <c r="CI154" s="216"/>
      <c r="CJ154" s="216"/>
      <c r="CK154" s="216"/>
      <c r="CL154" s="216"/>
      <c r="CM154" s="216"/>
    </row>
    <row r="155" spans="1:91" s="131" customFormat="1" ht="12.75" customHeight="1" x14ac:dyDescent="0.2">
      <c r="B155" s="264" t="s">
        <v>491</v>
      </c>
      <c r="C155" s="57"/>
      <c r="D155" s="183"/>
      <c r="E155" s="54"/>
      <c r="F155" s="183"/>
      <c r="G155" s="54"/>
      <c r="H155" s="183"/>
      <c r="I155" s="54"/>
      <c r="J155" s="183"/>
      <c r="K155" s="54"/>
      <c r="L155" s="183"/>
      <c r="M155" s="54"/>
      <c r="N155" s="183"/>
      <c r="O155" s="54"/>
      <c r="P155" s="183"/>
      <c r="Q155" s="54"/>
      <c r="R155" s="183"/>
      <c r="S155" s="54"/>
      <c r="T155" s="183"/>
      <c r="U155" s="54"/>
      <c r="V155" s="183"/>
      <c r="W155" s="54"/>
      <c r="X155" s="183"/>
      <c r="Y155" s="54"/>
      <c r="Z155" s="183"/>
      <c r="AA155" s="54"/>
      <c r="AB155" s="183"/>
      <c r="AC155" s="54"/>
      <c r="AD155" s="183"/>
      <c r="AE155" s="54"/>
      <c r="AF155" s="183"/>
      <c r="AG155" s="54"/>
      <c r="AH155" s="183"/>
      <c r="AI155" s="216"/>
      <c r="AJ155" s="216"/>
      <c r="AK155" s="216"/>
      <c r="AL155" s="216"/>
      <c r="AM155" s="216"/>
      <c r="AN155" s="216"/>
      <c r="AO155" s="216"/>
      <c r="AP155" s="216"/>
      <c r="AQ155" s="216"/>
      <c r="AR155" s="216"/>
      <c r="AS155" s="216"/>
      <c r="AT155" s="216"/>
      <c r="AU155" s="216"/>
      <c r="AV155" s="216"/>
      <c r="AW155" s="216"/>
      <c r="AX155" s="216"/>
      <c r="AY155" s="216"/>
      <c r="AZ155" s="216"/>
      <c r="BA155" s="216"/>
      <c r="BB155" s="216"/>
      <c r="BC155" s="216"/>
      <c r="BD155" s="216"/>
      <c r="BE155" s="216"/>
      <c r="BF155" s="216"/>
      <c r="BG155" s="216"/>
      <c r="BH155" s="216"/>
      <c r="BI155" s="216"/>
      <c r="BJ155" s="216"/>
      <c r="BK155" s="216"/>
      <c r="BL155" s="216"/>
      <c r="BM155" s="216"/>
      <c r="BN155" s="216"/>
      <c r="BO155" s="216"/>
      <c r="BP155" s="216"/>
      <c r="BQ155" s="216"/>
      <c r="BR155" s="216"/>
      <c r="BS155" s="216"/>
      <c r="BT155" s="216"/>
      <c r="BU155" s="216"/>
      <c r="BV155" s="216"/>
      <c r="BW155" s="216"/>
      <c r="BX155" s="216"/>
      <c r="BY155" s="216"/>
      <c r="BZ155" s="216"/>
      <c r="CA155" s="216"/>
      <c r="CB155" s="216"/>
      <c r="CC155" s="216"/>
      <c r="CD155" s="216"/>
      <c r="CE155" s="216"/>
      <c r="CF155" s="216"/>
      <c r="CG155" s="216"/>
      <c r="CH155" s="216"/>
      <c r="CI155" s="216"/>
      <c r="CJ155" s="216"/>
      <c r="CK155" s="216"/>
      <c r="CL155" s="216"/>
      <c r="CM155" s="216"/>
    </row>
    <row r="156" spans="1:91" s="131" customFormat="1" ht="25.5" x14ac:dyDescent="0.2">
      <c r="B156" s="252" t="s">
        <v>492</v>
      </c>
      <c r="C156" s="57">
        <f t="shared" si="181"/>
        <v>4174694</v>
      </c>
      <c r="D156" s="183">
        <v>3651766</v>
      </c>
      <c r="E156" s="54"/>
      <c r="F156" s="183">
        <v>145009</v>
      </c>
      <c r="G156" s="54"/>
      <c r="H156" s="183"/>
      <c r="I156" s="54"/>
      <c r="J156" s="183"/>
      <c r="K156" s="54"/>
      <c r="L156" s="183"/>
      <c r="M156" s="54"/>
      <c r="N156" s="183"/>
      <c r="O156" s="54"/>
      <c r="P156" s="183"/>
      <c r="Q156" s="54"/>
      <c r="R156" s="183"/>
      <c r="S156" s="54"/>
      <c r="T156" s="183"/>
      <c r="U156" s="54"/>
      <c r="V156" s="183"/>
      <c r="W156" s="54"/>
      <c r="X156" s="183"/>
      <c r="Y156" s="54"/>
      <c r="Z156" s="183"/>
      <c r="AA156" s="54"/>
      <c r="AB156" s="183"/>
      <c r="AC156" s="54">
        <v>377919</v>
      </c>
      <c r="AD156" s="183"/>
      <c r="AE156" s="54"/>
      <c r="AF156" s="183"/>
      <c r="AG156" s="54"/>
      <c r="AH156" s="183"/>
      <c r="AI156" s="216"/>
      <c r="AJ156" s="216"/>
      <c r="AK156" s="216"/>
      <c r="AL156" s="216"/>
      <c r="AM156" s="216"/>
      <c r="AN156" s="216"/>
      <c r="AO156" s="216"/>
      <c r="AP156" s="216"/>
      <c r="AQ156" s="216"/>
      <c r="AR156" s="216"/>
      <c r="AS156" s="216"/>
      <c r="AT156" s="216"/>
      <c r="AU156" s="216"/>
      <c r="AV156" s="216"/>
      <c r="AW156" s="216"/>
      <c r="AX156" s="216"/>
      <c r="AY156" s="216"/>
      <c r="AZ156" s="216"/>
      <c r="BA156" s="216"/>
      <c r="BB156" s="216"/>
      <c r="BC156" s="216"/>
      <c r="BD156" s="216"/>
      <c r="BE156" s="216"/>
      <c r="BF156" s="216"/>
      <c r="BG156" s="216"/>
      <c r="BH156" s="216"/>
      <c r="BI156" s="216"/>
      <c r="BJ156" s="216"/>
      <c r="BK156" s="216"/>
      <c r="BL156" s="216"/>
      <c r="BM156" s="216"/>
      <c r="BN156" s="216"/>
      <c r="BO156" s="216"/>
      <c r="BP156" s="216"/>
      <c r="BQ156" s="216"/>
      <c r="BR156" s="216"/>
      <c r="BS156" s="216"/>
      <c r="BT156" s="216"/>
      <c r="BU156" s="216"/>
      <c r="BV156" s="216"/>
      <c r="BW156" s="216"/>
      <c r="BX156" s="216"/>
      <c r="BY156" s="216"/>
      <c r="BZ156" s="216"/>
      <c r="CA156" s="216"/>
      <c r="CB156" s="216"/>
      <c r="CC156" s="216"/>
      <c r="CD156" s="216"/>
      <c r="CE156" s="216"/>
      <c r="CF156" s="216"/>
      <c r="CG156" s="216"/>
      <c r="CH156" s="216"/>
      <c r="CI156" s="216"/>
      <c r="CJ156" s="216"/>
      <c r="CK156" s="216"/>
      <c r="CL156" s="216"/>
      <c r="CM156" s="216"/>
    </row>
    <row r="157" spans="1:91" s="131" customFormat="1" x14ac:dyDescent="0.2">
      <c r="B157" s="236" t="s">
        <v>493</v>
      </c>
      <c r="C157" s="57">
        <f t="shared" si="181"/>
        <v>626730</v>
      </c>
      <c r="D157" s="183">
        <v>548287</v>
      </c>
      <c r="E157" s="54"/>
      <c r="F157" s="183">
        <v>21753</v>
      </c>
      <c r="G157" s="54"/>
      <c r="H157" s="183"/>
      <c r="I157" s="54"/>
      <c r="J157" s="183"/>
      <c r="K157" s="54"/>
      <c r="L157" s="183"/>
      <c r="M157" s="54"/>
      <c r="N157" s="183"/>
      <c r="O157" s="54"/>
      <c r="P157" s="183"/>
      <c r="Q157" s="54"/>
      <c r="R157" s="183"/>
      <c r="S157" s="54"/>
      <c r="T157" s="183"/>
      <c r="U157" s="54"/>
      <c r="V157" s="183"/>
      <c r="W157" s="54"/>
      <c r="X157" s="183"/>
      <c r="Y157" s="54"/>
      <c r="Z157" s="183"/>
      <c r="AA157" s="54"/>
      <c r="AB157" s="183"/>
      <c r="AC157" s="54">
        <v>56690</v>
      </c>
      <c r="AD157" s="183"/>
      <c r="AE157" s="54"/>
      <c r="AF157" s="183"/>
      <c r="AG157" s="54"/>
      <c r="AH157" s="183"/>
      <c r="AI157" s="216"/>
      <c r="AJ157" s="216"/>
      <c r="AK157" s="216"/>
      <c r="AL157" s="216"/>
      <c r="AM157" s="216"/>
      <c r="AN157" s="216"/>
      <c r="AO157" s="216"/>
      <c r="AP157" s="216"/>
      <c r="AQ157" s="216"/>
      <c r="AR157" s="216"/>
      <c r="AS157" s="216"/>
      <c r="AT157" s="216"/>
      <c r="AU157" s="216"/>
      <c r="AV157" s="216"/>
      <c r="AW157" s="216"/>
      <c r="AX157" s="216"/>
      <c r="AY157" s="216"/>
      <c r="AZ157" s="216"/>
      <c r="BA157" s="216"/>
      <c r="BB157" s="216"/>
      <c r="BC157" s="216"/>
      <c r="BD157" s="216"/>
      <c r="BE157" s="216"/>
      <c r="BF157" s="216"/>
      <c r="BG157" s="216"/>
      <c r="BH157" s="216"/>
      <c r="BI157" s="216"/>
      <c r="BJ157" s="216"/>
      <c r="BK157" s="216"/>
      <c r="BL157" s="216"/>
      <c r="BM157" s="216"/>
      <c r="BN157" s="216"/>
      <c r="BO157" s="216"/>
      <c r="BP157" s="216"/>
      <c r="BQ157" s="216"/>
      <c r="BR157" s="216"/>
      <c r="BS157" s="216"/>
      <c r="BT157" s="216"/>
      <c r="BU157" s="216"/>
      <c r="BV157" s="216"/>
      <c r="BW157" s="216"/>
      <c r="BX157" s="216"/>
      <c r="BY157" s="216"/>
      <c r="BZ157" s="216"/>
      <c r="CA157" s="216"/>
      <c r="CB157" s="216"/>
      <c r="CC157" s="216"/>
      <c r="CD157" s="216"/>
      <c r="CE157" s="216"/>
      <c r="CF157" s="216"/>
      <c r="CG157" s="216"/>
      <c r="CH157" s="216"/>
      <c r="CI157" s="216"/>
      <c r="CJ157" s="216"/>
      <c r="CK157" s="216"/>
      <c r="CL157" s="216"/>
      <c r="CM157" s="216"/>
    </row>
    <row r="158" spans="1:91" s="131" customFormat="1" ht="25.5" x14ac:dyDescent="0.2">
      <c r="B158" s="236" t="s">
        <v>494</v>
      </c>
      <c r="C158" s="57">
        <f t="shared" si="181"/>
        <v>3873795</v>
      </c>
      <c r="D158" s="183">
        <v>3554742</v>
      </c>
      <c r="E158" s="54"/>
      <c r="F158" s="183">
        <v>122321</v>
      </c>
      <c r="G158" s="54"/>
      <c r="H158" s="183"/>
      <c r="I158" s="54"/>
      <c r="J158" s="183"/>
      <c r="K158" s="54"/>
      <c r="L158" s="183"/>
      <c r="M158" s="54"/>
      <c r="N158" s="183"/>
      <c r="O158" s="54"/>
      <c r="P158" s="183"/>
      <c r="Q158" s="54"/>
      <c r="R158" s="183"/>
      <c r="S158" s="54"/>
      <c r="T158" s="183"/>
      <c r="U158" s="54"/>
      <c r="V158" s="183"/>
      <c r="W158" s="54"/>
      <c r="X158" s="183"/>
      <c r="Y158" s="54"/>
      <c r="Z158" s="183"/>
      <c r="AA158" s="54"/>
      <c r="AB158" s="183"/>
      <c r="AC158" s="54">
        <v>196732</v>
      </c>
      <c r="AD158" s="183"/>
      <c r="AE158" s="54"/>
      <c r="AF158" s="183"/>
      <c r="AG158" s="54"/>
      <c r="AH158" s="183"/>
      <c r="AI158" s="216"/>
      <c r="AJ158" s="216"/>
      <c r="AK158" s="216"/>
      <c r="AL158" s="216"/>
      <c r="AM158" s="216"/>
      <c r="AN158" s="216"/>
      <c r="AO158" s="216"/>
      <c r="AP158" s="216"/>
      <c r="AQ158" s="216"/>
      <c r="AR158" s="216"/>
      <c r="AS158" s="216"/>
      <c r="AT158" s="216"/>
      <c r="AU158" s="216"/>
      <c r="AV158" s="216"/>
      <c r="AW158" s="216"/>
      <c r="AX158" s="216"/>
      <c r="AY158" s="216"/>
      <c r="AZ158" s="216"/>
      <c r="BA158" s="216"/>
      <c r="BB158" s="216"/>
      <c r="BC158" s="216"/>
      <c r="BD158" s="216"/>
      <c r="BE158" s="216"/>
      <c r="BF158" s="216"/>
      <c r="BG158" s="216"/>
      <c r="BH158" s="216"/>
      <c r="BI158" s="216"/>
      <c r="BJ158" s="216"/>
      <c r="BK158" s="216"/>
      <c r="BL158" s="216"/>
      <c r="BM158" s="216"/>
      <c r="BN158" s="216"/>
      <c r="BO158" s="216"/>
      <c r="BP158" s="216"/>
      <c r="BQ158" s="216"/>
      <c r="BR158" s="216"/>
      <c r="BS158" s="216"/>
      <c r="BT158" s="216"/>
      <c r="BU158" s="216"/>
      <c r="BV158" s="216"/>
      <c r="BW158" s="216"/>
      <c r="BX158" s="216"/>
      <c r="BY158" s="216"/>
      <c r="BZ158" s="216"/>
      <c r="CA158" s="216"/>
      <c r="CB158" s="216"/>
      <c r="CC158" s="216"/>
      <c r="CD158" s="216"/>
      <c r="CE158" s="216"/>
      <c r="CF158" s="216"/>
      <c r="CG158" s="216"/>
      <c r="CH158" s="216"/>
      <c r="CI158" s="216"/>
      <c r="CJ158" s="216"/>
      <c r="CK158" s="216"/>
      <c r="CL158" s="216"/>
      <c r="CM158" s="216"/>
    </row>
    <row r="159" spans="1:91" s="131" customFormat="1" x14ac:dyDescent="0.2">
      <c r="B159" s="265" t="s">
        <v>495</v>
      </c>
      <c r="C159" s="57"/>
      <c r="D159" s="183"/>
      <c r="E159" s="54"/>
      <c r="F159" s="183"/>
      <c r="G159" s="54"/>
      <c r="H159" s="183"/>
      <c r="I159" s="54"/>
      <c r="J159" s="183"/>
      <c r="K159" s="54"/>
      <c r="L159" s="183"/>
      <c r="M159" s="54"/>
      <c r="N159" s="183"/>
      <c r="O159" s="54"/>
      <c r="P159" s="183"/>
      <c r="Q159" s="54"/>
      <c r="R159" s="183"/>
      <c r="S159" s="54"/>
      <c r="T159" s="183"/>
      <c r="U159" s="54"/>
      <c r="V159" s="183"/>
      <c r="W159" s="54"/>
      <c r="X159" s="183"/>
      <c r="Y159" s="54"/>
      <c r="Z159" s="183"/>
      <c r="AA159" s="54"/>
      <c r="AB159" s="183"/>
      <c r="AC159" s="54"/>
      <c r="AD159" s="183"/>
      <c r="AE159" s="54"/>
      <c r="AF159" s="183"/>
      <c r="AG159" s="54"/>
      <c r="AH159" s="183"/>
      <c r="AI159" s="216"/>
      <c r="AJ159" s="216"/>
      <c r="AK159" s="216"/>
      <c r="AL159" s="216"/>
      <c r="AM159" s="216"/>
      <c r="AN159" s="216"/>
      <c r="AO159" s="216"/>
      <c r="AP159" s="216"/>
      <c r="AQ159" s="216"/>
      <c r="AR159" s="216"/>
      <c r="AS159" s="216"/>
      <c r="AT159" s="216"/>
      <c r="AU159" s="216"/>
      <c r="AV159" s="216"/>
      <c r="AW159" s="216"/>
      <c r="AX159" s="216"/>
      <c r="AY159" s="216"/>
      <c r="AZ159" s="216"/>
      <c r="BA159" s="216"/>
      <c r="BB159" s="216"/>
      <c r="BC159" s="216"/>
      <c r="BD159" s="216"/>
      <c r="BE159" s="216"/>
      <c r="BF159" s="216"/>
      <c r="BG159" s="216"/>
      <c r="BH159" s="216"/>
      <c r="BI159" s="216"/>
      <c r="BJ159" s="216"/>
      <c r="BK159" s="216"/>
      <c r="BL159" s="216"/>
      <c r="BM159" s="216"/>
      <c r="BN159" s="216"/>
      <c r="BO159" s="216"/>
      <c r="BP159" s="216"/>
      <c r="BQ159" s="216"/>
      <c r="BR159" s="216"/>
      <c r="BS159" s="216"/>
      <c r="BT159" s="216"/>
      <c r="BU159" s="216"/>
      <c r="BV159" s="216"/>
      <c r="BW159" s="216"/>
      <c r="BX159" s="216"/>
      <c r="BY159" s="216"/>
      <c r="BZ159" s="216"/>
      <c r="CA159" s="216"/>
      <c r="CB159" s="216"/>
      <c r="CC159" s="216"/>
      <c r="CD159" s="216"/>
      <c r="CE159" s="216"/>
      <c r="CF159" s="216"/>
      <c r="CG159" s="216"/>
      <c r="CH159" s="216"/>
      <c r="CI159" s="216"/>
      <c r="CJ159" s="216"/>
      <c r="CK159" s="216"/>
      <c r="CL159" s="216"/>
      <c r="CM159" s="216"/>
    </row>
    <row r="160" spans="1:91" s="131" customFormat="1" x14ac:dyDescent="0.2">
      <c r="B160" s="236" t="s">
        <v>496</v>
      </c>
      <c r="C160" s="57">
        <f t="shared" si="181"/>
        <v>6376209</v>
      </c>
      <c r="D160" s="183">
        <v>6106478</v>
      </c>
      <c r="E160" s="54"/>
      <c r="F160" s="183">
        <v>88331</v>
      </c>
      <c r="G160" s="54"/>
      <c r="H160" s="183"/>
      <c r="I160" s="54"/>
      <c r="J160" s="183"/>
      <c r="K160" s="54"/>
      <c r="L160" s="183"/>
      <c r="M160" s="54"/>
      <c r="N160" s="183"/>
      <c r="O160" s="54"/>
      <c r="P160" s="183"/>
      <c r="Q160" s="54"/>
      <c r="R160" s="183"/>
      <c r="S160" s="54"/>
      <c r="T160" s="183"/>
      <c r="U160" s="54"/>
      <c r="V160" s="183"/>
      <c r="W160" s="54"/>
      <c r="X160" s="183"/>
      <c r="Y160" s="54"/>
      <c r="Z160" s="183"/>
      <c r="AA160" s="54"/>
      <c r="AB160" s="183"/>
      <c r="AC160" s="54">
        <v>181400</v>
      </c>
      <c r="AD160" s="183"/>
      <c r="AE160" s="54"/>
      <c r="AF160" s="183"/>
      <c r="AG160" s="54"/>
      <c r="AH160" s="183"/>
      <c r="AI160" s="216"/>
      <c r="AJ160" s="216"/>
      <c r="AK160" s="216"/>
      <c r="AL160" s="216"/>
      <c r="AM160" s="216"/>
      <c r="AN160" s="216"/>
      <c r="AO160" s="216"/>
      <c r="AP160" s="216"/>
      <c r="AQ160" s="216"/>
      <c r="AR160" s="216"/>
      <c r="AS160" s="216"/>
      <c r="AT160" s="216"/>
      <c r="AU160" s="216"/>
      <c r="AV160" s="216"/>
      <c r="AW160" s="216"/>
      <c r="AX160" s="216"/>
      <c r="AY160" s="216"/>
      <c r="AZ160" s="216"/>
      <c r="BA160" s="216"/>
      <c r="BB160" s="216"/>
      <c r="BC160" s="216"/>
      <c r="BD160" s="216"/>
      <c r="BE160" s="216"/>
      <c r="BF160" s="216"/>
      <c r="BG160" s="216"/>
      <c r="BH160" s="216"/>
      <c r="BI160" s="216"/>
      <c r="BJ160" s="216"/>
      <c r="BK160" s="216"/>
      <c r="BL160" s="216"/>
      <c r="BM160" s="216"/>
      <c r="BN160" s="216"/>
      <c r="BO160" s="216"/>
      <c r="BP160" s="216"/>
      <c r="BQ160" s="216"/>
      <c r="BR160" s="216"/>
      <c r="BS160" s="216"/>
      <c r="BT160" s="216"/>
      <c r="BU160" s="216"/>
      <c r="BV160" s="216"/>
      <c r="BW160" s="216"/>
      <c r="BX160" s="216"/>
      <c r="BY160" s="216"/>
      <c r="BZ160" s="216"/>
      <c r="CA160" s="216"/>
      <c r="CB160" s="216"/>
      <c r="CC160" s="216"/>
      <c r="CD160" s="216"/>
      <c r="CE160" s="216"/>
      <c r="CF160" s="216"/>
      <c r="CG160" s="216"/>
      <c r="CH160" s="216"/>
      <c r="CI160" s="216"/>
      <c r="CJ160" s="216"/>
      <c r="CK160" s="216"/>
      <c r="CL160" s="216"/>
      <c r="CM160" s="216"/>
    </row>
    <row r="161" spans="1:91" s="131" customFormat="1" ht="25.5" x14ac:dyDescent="0.2">
      <c r="B161" s="236" t="s">
        <v>497</v>
      </c>
      <c r="C161" s="57">
        <f t="shared" si="181"/>
        <v>184867</v>
      </c>
      <c r="D161" s="183">
        <v>180614</v>
      </c>
      <c r="E161" s="54"/>
      <c r="F161" s="183">
        <v>1890</v>
      </c>
      <c r="G161" s="54"/>
      <c r="H161" s="183"/>
      <c r="I161" s="54"/>
      <c r="J161" s="183"/>
      <c r="K161" s="54"/>
      <c r="L161" s="183"/>
      <c r="M161" s="54"/>
      <c r="N161" s="183"/>
      <c r="O161" s="54"/>
      <c r="P161" s="183"/>
      <c r="Q161" s="54"/>
      <c r="R161" s="183"/>
      <c r="S161" s="54"/>
      <c r="T161" s="183"/>
      <c r="U161" s="54"/>
      <c r="V161" s="183"/>
      <c r="W161" s="54"/>
      <c r="X161" s="183"/>
      <c r="Y161" s="54"/>
      <c r="Z161" s="183"/>
      <c r="AA161" s="54"/>
      <c r="AB161" s="183"/>
      <c r="AC161" s="54">
        <v>2363</v>
      </c>
      <c r="AD161" s="183"/>
      <c r="AE161" s="54"/>
      <c r="AF161" s="183"/>
      <c r="AG161" s="54"/>
      <c r="AH161" s="183"/>
      <c r="AI161" s="216"/>
      <c r="AJ161" s="216"/>
      <c r="AK161" s="216"/>
      <c r="AL161" s="216"/>
      <c r="AM161" s="216"/>
      <c r="AN161" s="216"/>
      <c r="AO161" s="216"/>
      <c r="AP161" s="216"/>
      <c r="AQ161" s="216"/>
      <c r="AR161" s="216"/>
      <c r="AS161" s="216"/>
      <c r="AT161" s="216"/>
      <c r="AU161" s="216"/>
      <c r="AV161" s="216"/>
      <c r="AW161" s="216"/>
      <c r="AX161" s="216"/>
      <c r="AY161" s="216"/>
      <c r="AZ161" s="216"/>
      <c r="BA161" s="216"/>
      <c r="BB161" s="216"/>
      <c r="BC161" s="216"/>
      <c r="BD161" s="216"/>
      <c r="BE161" s="216"/>
      <c r="BF161" s="216"/>
      <c r="BG161" s="216"/>
      <c r="BH161" s="216"/>
      <c r="BI161" s="216"/>
      <c r="BJ161" s="216"/>
      <c r="BK161" s="216"/>
      <c r="BL161" s="216"/>
      <c r="BM161" s="216"/>
      <c r="BN161" s="216"/>
      <c r="BO161" s="216"/>
      <c r="BP161" s="216"/>
      <c r="BQ161" s="216"/>
      <c r="BR161" s="216"/>
      <c r="BS161" s="216"/>
      <c r="BT161" s="216"/>
      <c r="BU161" s="216"/>
      <c r="BV161" s="216"/>
      <c r="BW161" s="216"/>
      <c r="BX161" s="216"/>
      <c r="BY161" s="216"/>
      <c r="BZ161" s="216"/>
      <c r="CA161" s="216"/>
      <c r="CB161" s="216"/>
      <c r="CC161" s="216"/>
      <c r="CD161" s="216"/>
      <c r="CE161" s="216"/>
      <c r="CF161" s="216"/>
      <c r="CG161" s="216"/>
      <c r="CH161" s="216"/>
      <c r="CI161" s="216"/>
      <c r="CJ161" s="216"/>
      <c r="CK161" s="216"/>
      <c r="CL161" s="216"/>
      <c r="CM161" s="216"/>
    </row>
    <row r="162" spans="1:91" s="131" customFormat="1" x14ac:dyDescent="0.2">
      <c r="B162" s="236" t="s">
        <v>498</v>
      </c>
      <c r="C162" s="57">
        <f t="shared" si="181"/>
        <v>62229</v>
      </c>
      <c r="D162" s="183">
        <v>60811</v>
      </c>
      <c r="E162" s="54"/>
      <c r="F162" s="183">
        <v>630</v>
      </c>
      <c r="G162" s="54"/>
      <c r="H162" s="183"/>
      <c r="I162" s="54"/>
      <c r="J162" s="183"/>
      <c r="K162" s="54"/>
      <c r="L162" s="183"/>
      <c r="M162" s="54"/>
      <c r="N162" s="183"/>
      <c r="O162" s="54"/>
      <c r="P162" s="183"/>
      <c r="Q162" s="54"/>
      <c r="R162" s="183"/>
      <c r="S162" s="54"/>
      <c r="T162" s="183"/>
      <c r="U162" s="54"/>
      <c r="V162" s="183"/>
      <c r="W162" s="54"/>
      <c r="X162" s="183"/>
      <c r="Y162" s="54"/>
      <c r="Z162" s="183"/>
      <c r="AA162" s="54"/>
      <c r="AB162" s="183"/>
      <c r="AC162" s="54">
        <v>788</v>
      </c>
      <c r="AD162" s="183"/>
      <c r="AE162" s="54"/>
      <c r="AF162" s="183"/>
      <c r="AG162" s="54"/>
      <c r="AH162" s="183"/>
      <c r="AI162" s="216"/>
      <c r="AJ162" s="216"/>
      <c r="AK162" s="216"/>
      <c r="AL162" s="216"/>
      <c r="AM162" s="216"/>
      <c r="AN162" s="216"/>
      <c r="AO162" s="216"/>
      <c r="AP162" s="216"/>
      <c r="AQ162" s="216"/>
      <c r="AR162" s="216"/>
      <c r="AS162" s="216"/>
      <c r="AT162" s="216"/>
      <c r="AU162" s="216"/>
      <c r="AV162" s="216"/>
      <c r="AW162" s="216"/>
      <c r="AX162" s="216"/>
      <c r="AY162" s="216"/>
      <c r="AZ162" s="216"/>
      <c r="BA162" s="216"/>
      <c r="BB162" s="216"/>
      <c r="BC162" s="216"/>
      <c r="BD162" s="216"/>
      <c r="BE162" s="216"/>
      <c r="BF162" s="216"/>
      <c r="BG162" s="216"/>
      <c r="BH162" s="216"/>
      <c r="BI162" s="216"/>
      <c r="BJ162" s="216"/>
      <c r="BK162" s="216"/>
      <c r="BL162" s="216"/>
      <c r="BM162" s="216"/>
      <c r="BN162" s="216"/>
      <c r="BO162" s="216"/>
      <c r="BP162" s="216"/>
      <c r="BQ162" s="216"/>
      <c r="BR162" s="216"/>
      <c r="BS162" s="216"/>
      <c r="BT162" s="216"/>
      <c r="BU162" s="216"/>
      <c r="BV162" s="216"/>
      <c r="BW162" s="216"/>
      <c r="BX162" s="216"/>
      <c r="BY162" s="216"/>
      <c r="BZ162" s="216"/>
      <c r="CA162" s="216"/>
      <c r="CB162" s="216"/>
      <c r="CC162" s="216"/>
      <c r="CD162" s="216"/>
      <c r="CE162" s="216"/>
      <c r="CF162" s="216"/>
      <c r="CG162" s="216"/>
      <c r="CH162" s="216"/>
      <c r="CI162" s="216"/>
      <c r="CJ162" s="216"/>
      <c r="CK162" s="216"/>
      <c r="CL162" s="216"/>
      <c r="CM162" s="216"/>
    </row>
    <row r="163" spans="1:91" s="139" customFormat="1" x14ac:dyDescent="0.2">
      <c r="A163" s="2" t="s">
        <v>63</v>
      </c>
      <c r="B163" s="128" t="s">
        <v>131</v>
      </c>
      <c r="C163" s="76">
        <f>SUM(D163:CL163)</f>
        <v>96987083</v>
      </c>
      <c r="D163" s="70">
        <f>SUM(D147:D162)</f>
        <v>79714673</v>
      </c>
      <c r="E163" s="70">
        <f t="shared" ref="E163:BP163" si="182">SUM(E147:E162)</f>
        <v>0</v>
      </c>
      <c r="F163" s="70">
        <f t="shared" si="182"/>
        <v>1599734</v>
      </c>
      <c r="G163" s="70">
        <f t="shared" si="182"/>
        <v>4960000</v>
      </c>
      <c r="H163" s="70">
        <f t="shared" si="182"/>
        <v>0</v>
      </c>
      <c r="I163" s="70">
        <f t="shared" si="182"/>
        <v>5637990</v>
      </c>
      <c r="J163" s="70">
        <f t="shared" si="182"/>
        <v>0</v>
      </c>
      <c r="K163" s="70">
        <f t="shared" si="182"/>
        <v>0</v>
      </c>
      <c r="L163" s="70">
        <f t="shared" si="182"/>
        <v>0</v>
      </c>
      <c r="M163" s="70">
        <f t="shared" si="182"/>
        <v>0</v>
      </c>
      <c r="N163" s="70">
        <f t="shared" si="182"/>
        <v>0</v>
      </c>
      <c r="O163" s="70">
        <f t="shared" si="182"/>
        <v>0</v>
      </c>
      <c r="P163" s="70">
        <f t="shared" si="182"/>
        <v>0</v>
      </c>
      <c r="Q163" s="70">
        <f t="shared" si="182"/>
        <v>0</v>
      </c>
      <c r="R163" s="70">
        <f t="shared" si="182"/>
        <v>0</v>
      </c>
      <c r="S163" s="70">
        <f t="shared" si="182"/>
        <v>0</v>
      </c>
      <c r="T163" s="70">
        <f t="shared" si="182"/>
        <v>0</v>
      </c>
      <c r="U163" s="70">
        <f t="shared" si="182"/>
        <v>0</v>
      </c>
      <c r="V163" s="70">
        <f t="shared" si="182"/>
        <v>0</v>
      </c>
      <c r="W163" s="70">
        <f t="shared" si="182"/>
        <v>0</v>
      </c>
      <c r="X163" s="70">
        <f t="shared" si="182"/>
        <v>0</v>
      </c>
      <c r="Y163" s="70">
        <f t="shared" si="182"/>
        <v>0</v>
      </c>
      <c r="Z163" s="70">
        <f t="shared" si="182"/>
        <v>0</v>
      </c>
      <c r="AA163" s="70">
        <f t="shared" si="182"/>
        <v>0</v>
      </c>
      <c r="AB163" s="70">
        <f t="shared" si="182"/>
        <v>0</v>
      </c>
      <c r="AC163" s="70">
        <f t="shared" si="182"/>
        <v>3919602</v>
      </c>
      <c r="AD163" s="70">
        <f t="shared" si="182"/>
        <v>0</v>
      </c>
      <c r="AE163" s="70">
        <f t="shared" si="182"/>
        <v>0</v>
      </c>
      <c r="AF163" s="70">
        <f t="shared" si="182"/>
        <v>0</v>
      </c>
      <c r="AG163" s="70">
        <f t="shared" si="182"/>
        <v>0</v>
      </c>
      <c r="AH163" s="70">
        <f t="shared" si="182"/>
        <v>0</v>
      </c>
      <c r="AI163" s="70">
        <f t="shared" si="182"/>
        <v>0</v>
      </c>
      <c r="AJ163" s="70">
        <f t="shared" si="182"/>
        <v>0</v>
      </c>
      <c r="AK163" s="70">
        <f t="shared" si="182"/>
        <v>0</v>
      </c>
      <c r="AL163" s="70">
        <f t="shared" si="182"/>
        <v>0</v>
      </c>
      <c r="AM163" s="70">
        <f t="shared" si="182"/>
        <v>0</v>
      </c>
      <c r="AN163" s="70">
        <f t="shared" si="182"/>
        <v>0</v>
      </c>
      <c r="AO163" s="70">
        <f t="shared" si="182"/>
        <v>0</v>
      </c>
      <c r="AP163" s="70">
        <f t="shared" si="182"/>
        <v>0</v>
      </c>
      <c r="AQ163" s="70">
        <f t="shared" si="182"/>
        <v>0</v>
      </c>
      <c r="AR163" s="70">
        <f t="shared" si="182"/>
        <v>0</v>
      </c>
      <c r="AS163" s="70">
        <f t="shared" si="182"/>
        <v>0</v>
      </c>
      <c r="AT163" s="70">
        <f t="shared" si="182"/>
        <v>0</v>
      </c>
      <c r="AU163" s="70">
        <f t="shared" si="182"/>
        <v>0</v>
      </c>
      <c r="AV163" s="70">
        <f t="shared" si="182"/>
        <v>0</v>
      </c>
      <c r="AW163" s="70">
        <f t="shared" si="182"/>
        <v>0</v>
      </c>
      <c r="AX163" s="70">
        <f t="shared" si="182"/>
        <v>0</v>
      </c>
      <c r="AY163" s="70">
        <f t="shared" si="182"/>
        <v>0</v>
      </c>
      <c r="AZ163" s="70">
        <f t="shared" si="182"/>
        <v>0</v>
      </c>
      <c r="BA163" s="70">
        <f t="shared" si="182"/>
        <v>0</v>
      </c>
      <c r="BB163" s="70">
        <f t="shared" si="182"/>
        <v>0</v>
      </c>
      <c r="BC163" s="70">
        <f t="shared" si="182"/>
        <v>0</v>
      </c>
      <c r="BD163" s="70">
        <f t="shared" si="182"/>
        <v>0</v>
      </c>
      <c r="BE163" s="70">
        <f t="shared" si="182"/>
        <v>0</v>
      </c>
      <c r="BF163" s="70">
        <f t="shared" si="182"/>
        <v>0</v>
      </c>
      <c r="BG163" s="70">
        <f t="shared" si="182"/>
        <v>0</v>
      </c>
      <c r="BH163" s="70">
        <f t="shared" si="182"/>
        <v>0</v>
      </c>
      <c r="BI163" s="70">
        <f t="shared" si="182"/>
        <v>0</v>
      </c>
      <c r="BJ163" s="70">
        <f t="shared" si="182"/>
        <v>0</v>
      </c>
      <c r="BK163" s="70">
        <f t="shared" si="182"/>
        <v>0</v>
      </c>
      <c r="BL163" s="70">
        <f t="shared" si="182"/>
        <v>0</v>
      </c>
      <c r="BM163" s="70">
        <f t="shared" si="182"/>
        <v>0</v>
      </c>
      <c r="BN163" s="70">
        <f t="shared" si="182"/>
        <v>0</v>
      </c>
      <c r="BO163" s="70">
        <f t="shared" si="182"/>
        <v>0</v>
      </c>
      <c r="BP163" s="70">
        <f t="shared" si="182"/>
        <v>0</v>
      </c>
      <c r="BQ163" s="70">
        <f t="shared" ref="BQ163:CH163" si="183">SUM(BQ147:BQ162)</f>
        <v>0</v>
      </c>
      <c r="BR163" s="70">
        <f t="shared" si="183"/>
        <v>0</v>
      </c>
      <c r="BS163" s="70">
        <f t="shared" si="183"/>
        <v>0</v>
      </c>
      <c r="BT163" s="70">
        <f t="shared" si="183"/>
        <v>0</v>
      </c>
      <c r="BU163" s="70">
        <f t="shared" si="183"/>
        <v>0</v>
      </c>
      <c r="BV163" s="70">
        <f t="shared" si="183"/>
        <v>0</v>
      </c>
      <c r="BW163" s="70">
        <f t="shared" si="183"/>
        <v>0</v>
      </c>
      <c r="BX163" s="70">
        <f t="shared" si="183"/>
        <v>0</v>
      </c>
      <c r="BY163" s="70">
        <f t="shared" si="183"/>
        <v>0</v>
      </c>
      <c r="BZ163" s="70">
        <f t="shared" si="183"/>
        <v>0</v>
      </c>
      <c r="CA163" s="70">
        <f t="shared" si="183"/>
        <v>0</v>
      </c>
      <c r="CB163" s="70">
        <f t="shared" si="183"/>
        <v>0</v>
      </c>
      <c r="CC163" s="70">
        <f t="shared" si="183"/>
        <v>0</v>
      </c>
      <c r="CD163" s="70">
        <f t="shared" si="183"/>
        <v>0</v>
      </c>
      <c r="CE163" s="70">
        <f t="shared" si="183"/>
        <v>0</v>
      </c>
      <c r="CF163" s="70">
        <f t="shared" si="183"/>
        <v>0</v>
      </c>
      <c r="CG163" s="70">
        <f t="shared" si="183"/>
        <v>777921</v>
      </c>
      <c r="CH163" s="70">
        <f t="shared" si="183"/>
        <v>377163</v>
      </c>
      <c r="CI163" s="70">
        <f t="shared" ref="CI163:CJ163" si="184">SUM(CI147:CI162)</f>
        <v>0</v>
      </c>
      <c r="CJ163" s="70">
        <f t="shared" si="184"/>
        <v>0</v>
      </c>
      <c r="CK163" s="70">
        <f t="shared" ref="CK163:CL163" si="185">SUM(CK147:CK162)</f>
        <v>0</v>
      </c>
      <c r="CL163" s="70">
        <f t="shared" si="185"/>
        <v>0</v>
      </c>
    </row>
    <row r="164" spans="1:91" s="139" customFormat="1" x14ac:dyDescent="0.2">
      <c r="A164" s="2"/>
      <c r="B164" s="113"/>
      <c r="C164" s="77"/>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110"/>
      <c r="AL164" s="110"/>
      <c r="AM164" s="110"/>
      <c r="AN164" s="110"/>
      <c r="AO164" s="110"/>
      <c r="AP164" s="110"/>
      <c r="AQ164" s="110"/>
      <c r="AR164" s="110"/>
      <c r="AS164" s="110"/>
      <c r="AT164" s="110"/>
      <c r="AU164" s="110"/>
      <c r="AV164" s="110"/>
      <c r="AW164" s="110"/>
      <c r="AX164" s="110"/>
      <c r="AY164" s="110"/>
      <c r="AZ164" s="110"/>
      <c r="BA164" s="110"/>
      <c r="BB164" s="110"/>
      <c r="BC164" s="110"/>
      <c r="BD164" s="110"/>
      <c r="BE164" s="110"/>
      <c r="BF164" s="110"/>
      <c r="BG164" s="110"/>
      <c r="BH164" s="110"/>
      <c r="BI164" s="110"/>
      <c r="BJ164" s="110"/>
      <c r="BK164" s="110"/>
      <c r="BL164" s="110"/>
      <c r="BM164" s="110"/>
      <c r="BN164" s="110"/>
      <c r="BO164" s="110"/>
      <c r="BP164" s="110"/>
      <c r="BQ164" s="110"/>
      <c r="BR164" s="110"/>
      <c r="BS164" s="110"/>
      <c r="BT164" s="110"/>
      <c r="BU164" s="110"/>
      <c r="BV164" s="110"/>
      <c r="BW164" s="110"/>
      <c r="BX164" s="110"/>
      <c r="BY164" s="110"/>
      <c r="BZ164" s="110"/>
      <c r="CA164" s="110"/>
      <c r="CB164" s="110"/>
      <c r="CC164" s="110"/>
      <c r="CD164" s="110"/>
      <c r="CE164" s="110"/>
      <c r="CF164" s="110"/>
      <c r="CG164" s="110"/>
      <c r="CH164" s="110"/>
      <c r="CI164" s="110"/>
      <c r="CJ164" s="110"/>
      <c r="CK164" s="110"/>
      <c r="CL164" s="110"/>
    </row>
    <row r="165" spans="1:91" s="139" customFormat="1" ht="25.5" x14ac:dyDescent="0.2">
      <c r="A165" s="2" t="s">
        <v>176</v>
      </c>
      <c r="B165" s="52" t="s">
        <v>128</v>
      </c>
      <c r="C165" s="77"/>
      <c r="D165" s="191"/>
      <c r="E165" s="110"/>
      <c r="F165" s="191"/>
      <c r="G165" s="110"/>
      <c r="H165" s="191"/>
      <c r="I165" s="110"/>
      <c r="J165" s="191"/>
      <c r="K165" s="110"/>
      <c r="L165" s="191"/>
      <c r="M165" s="110"/>
      <c r="N165" s="191"/>
      <c r="O165" s="110"/>
      <c r="P165" s="191"/>
      <c r="Q165" s="110"/>
      <c r="R165" s="191"/>
      <c r="S165" s="110"/>
      <c r="T165" s="191"/>
      <c r="U165" s="110"/>
      <c r="V165" s="191"/>
      <c r="W165" s="110"/>
      <c r="X165" s="191"/>
      <c r="Y165" s="110"/>
      <c r="Z165" s="191"/>
      <c r="AA165" s="110"/>
      <c r="AB165" s="191"/>
      <c r="AC165" s="110"/>
      <c r="AD165" s="191"/>
      <c r="AE165" s="110"/>
      <c r="AF165" s="191"/>
      <c r="AG165" s="110"/>
      <c r="AH165" s="191"/>
      <c r="AI165" s="110"/>
      <c r="AJ165" s="191"/>
      <c r="AK165" s="110"/>
      <c r="AL165" s="191"/>
      <c r="AM165" s="110"/>
      <c r="AN165" s="191"/>
      <c r="AO165" s="110"/>
      <c r="AP165" s="191"/>
      <c r="AQ165" s="110"/>
      <c r="AR165" s="191"/>
      <c r="AS165" s="110"/>
      <c r="AT165" s="191"/>
      <c r="AU165" s="110"/>
      <c r="AV165" s="191"/>
      <c r="AW165" s="110"/>
      <c r="AX165" s="191"/>
      <c r="AY165" s="110"/>
      <c r="AZ165" s="191"/>
      <c r="BA165" s="110"/>
      <c r="BB165" s="191"/>
      <c r="BC165" s="110"/>
      <c r="BD165" s="191"/>
      <c r="BE165" s="110"/>
      <c r="BF165" s="191"/>
      <c r="BG165" s="110"/>
      <c r="BH165" s="191"/>
      <c r="BI165" s="110"/>
      <c r="BJ165" s="191"/>
      <c r="BK165" s="110"/>
      <c r="BL165" s="191"/>
      <c r="BM165" s="110"/>
      <c r="BN165" s="191"/>
      <c r="BO165" s="110"/>
      <c r="BP165" s="191"/>
      <c r="BQ165" s="110"/>
      <c r="BR165" s="191"/>
      <c r="BS165" s="110"/>
      <c r="BT165" s="191"/>
      <c r="BU165" s="110"/>
      <c r="BV165" s="191"/>
      <c r="BW165" s="110"/>
      <c r="BX165" s="191"/>
      <c r="BY165" s="110"/>
      <c r="BZ165" s="191"/>
      <c r="CA165" s="110"/>
      <c r="CB165" s="191"/>
      <c r="CC165" s="110"/>
      <c r="CD165" s="191"/>
      <c r="CE165" s="110"/>
      <c r="CF165" s="191"/>
      <c r="CG165" s="110"/>
      <c r="CH165" s="191"/>
      <c r="CI165" s="110"/>
      <c r="CJ165" s="191"/>
      <c r="CK165" s="110"/>
      <c r="CL165" s="191"/>
    </row>
    <row r="166" spans="1:91" s="139" customFormat="1" x14ac:dyDescent="0.2">
      <c r="A166" s="2"/>
      <c r="B166" s="113"/>
      <c r="C166" s="80"/>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row>
    <row r="167" spans="1:91" s="139" customFormat="1" x14ac:dyDescent="0.2">
      <c r="A167" s="2" t="s">
        <v>64</v>
      </c>
      <c r="B167" s="114" t="s">
        <v>39</v>
      </c>
      <c r="C167" s="105" t="s">
        <v>29</v>
      </c>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row>
    <row r="168" spans="1:91" s="303" customFormat="1" x14ac:dyDescent="0.2">
      <c r="A168" s="2"/>
      <c r="B168" s="59" t="s">
        <v>888</v>
      </c>
      <c r="C168" s="337">
        <f>SUM(D168:CL168)</f>
        <v>4834363</v>
      </c>
      <c r="D168" s="45">
        <v>4047060</v>
      </c>
      <c r="E168" s="9"/>
      <c r="F168" s="45">
        <v>39938</v>
      </c>
      <c r="G168" s="45">
        <v>620000</v>
      </c>
      <c r="H168" s="9"/>
      <c r="I168" s="9"/>
      <c r="J168" s="9"/>
      <c r="K168" s="9"/>
      <c r="L168" s="9"/>
      <c r="M168" s="9"/>
      <c r="N168" s="9"/>
      <c r="O168" s="9"/>
      <c r="P168" s="9"/>
      <c r="Q168" s="9"/>
      <c r="R168" s="9"/>
      <c r="S168" s="9"/>
      <c r="T168" s="9"/>
      <c r="U168" s="9"/>
      <c r="V168" s="9"/>
      <c r="W168" s="9"/>
      <c r="X168" s="9"/>
      <c r="Y168" s="9"/>
      <c r="Z168" s="9"/>
      <c r="AA168" s="9"/>
      <c r="AB168" s="9"/>
      <c r="AC168" s="45">
        <v>127365</v>
      </c>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row>
    <row r="169" spans="1:91" s="303" customFormat="1" x14ac:dyDescent="0.2">
      <c r="A169" s="2"/>
      <c r="B169" s="59" t="s">
        <v>889</v>
      </c>
      <c r="C169" s="337">
        <f t="shared" ref="C169:C171" si="186">SUM(D169:CL169)</f>
        <v>1615543</v>
      </c>
      <c r="D169" s="45">
        <v>1179162</v>
      </c>
      <c r="E169" s="9"/>
      <c r="F169" s="45">
        <v>29454</v>
      </c>
      <c r="G169" s="45">
        <v>310000</v>
      </c>
      <c r="H169" s="9"/>
      <c r="I169" s="9"/>
      <c r="J169" s="9"/>
      <c r="K169" s="9"/>
      <c r="L169" s="9"/>
      <c r="M169" s="9"/>
      <c r="N169" s="9"/>
      <c r="O169" s="9"/>
      <c r="P169" s="9"/>
      <c r="Q169" s="9"/>
      <c r="R169" s="9"/>
      <c r="S169" s="9"/>
      <c r="T169" s="9"/>
      <c r="U169" s="9"/>
      <c r="V169" s="9"/>
      <c r="W169" s="9"/>
      <c r="X169" s="9"/>
      <c r="Y169" s="9"/>
      <c r="Z169" s="9"/>
      <c r="AA169" s="9"/>
      <c r="AB169" s="9"/>
      <c r="AC169" s="45">
        <v>96927</v>
      </c>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row>
    <row r="170" spans="1:91" s="303" customFormat="1" x14ac:dyDescent="0.2">
      <c r="A170" s="2"/>
      <c r="B170" s="59" t="s">
        <v>890</v>
      </c>
      <c r="C170" s="337">
        <f t="shared" si="186"/>
        <v>1824699</v>
      </c>
      <c r="D170" s="45">
        <v>1421571</v>
      </c>
      <c r="E170" s="9"/>
      <c r="F170" s="45">
        <v>22551</v>
      </c>
      <c r="G170" s="45">
        <v>310000</v>
      </c>
      <c r="H170" s="9"/>
      <c r="I170" s="9"/>
      <c r="J170" s="9"/>
      <c r="K170" s="9"/>
      <c r="L170" s="9"/>
      <c r="M170" s="9"/>
      <c r="N170" s="9"/>
      <c r="O170" s="9"/>
      <c r="P170" s="9"/>
      <c r="Q170" s="9"/>
      <c r="R170" s="9"/>
      <c r="S170" s="9"/>
      <c r="T170" s="9"/>
      <c r="U170" s="9"/>
      <c r="V170" s="9"/>
      <c r="W170" s="9"/>
      <c r="X170" s="9"/>
      <c r="Y170" s="9"/>
      <c r="Z170" s="9"/>
      <c r="AA170" s="9"/>
      <c r="AB170" s="9"/>
      <c r="AC170" s="45">
        <v>70577</v>
      </c>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row>
    <row r="171" spans="1:91" s="139" customFormat="1" x14ac:dyDescent="0.2">
      <c r="A171" s="2"/>
      <c r="B171" s="59" t="s">
        <v>891</v>
      </c>
      <c r="C171" s="339">
        <f t="shared" si="186"/>
        <v>1167068</v>
      </c>
      <c r="D171" s="185">
        <v>1125620</v>
      </c>
      <c r="E171" s="55">
        <v>0</v>
      </c>
      <c r="F171" s="185">
        <v>8323</v>
      </c>
      <c r="G171" s="55">
        <v>0</v>
      </c>
      <c r="H171" s="185">
        <v>0</v>
      </c>
      <c r="I171" s="55">
        <v>0</v>
      </c>
      <c r="J171" s="185">
        <v>0</v>
      </c>
      <c r="K171" s="55">
        <v>0</v>
      </c>
      <c r="L171" s="185">
        <v>0</v>
      </c>
      <c r="M171" s="55">
        <v>0</v>
      </c>
      <c r="N171" s="185">
        <v>0</v>
      </c>
      <c r="O171" s="55">
        <v>0</v>
      </c>
      <c r="P171" s="185">
        <v>0</v>
      </c>
      <c r="Q171" s="55">
        <v>0</v>
      </c>
      <c r="R171" s="185">
        <v>0</v>
      </c>
      <c r="S171" s="55">
        <v>0</v>
      </c>
      <c r="T171" s="185">
        <v>0</v>
      </c>
      <c r="U171" s="55">
        <v>0</v>
      </c>
      <c r="V171" s="185">
        <v>0</v>
      </c>
      <c r="W171" s="55">
        <v>0</v>
      </c>
      <c r="X171" s="185">
        <v>0</v>
      </c>
      <c r="Y171" s="55">
        <v>0</v>
      </c>
      <c r="Z171" s="185">
        <v>0</v>
      </c>
      <c r="AA171" s="55">
        <v>0</v>
      </c>
      <c r="AB171" s="185">
        <v>0</v>
      </c>
      <c r="AC171" s="55">
        <v>33125</v>
      </c>
      <c r="AD171" s="185">
        <v>0</v>
      </c>
      <c r="AE171" s="55">
        <v>0</v>
      </c>
      <c r="AF171" s="185">
        <v>0</v>
      </c>
      <c r="AG171" s="55">
        <v>0</v>
      </c>
      <c r="AH171" s="185">
        <v>0</v>
      </c>
      <c r="AI171" s="55">
        <v>0</v>
      </c>
      <c r="AJ171" s="185">
        <v>0</v>
      </c>
      <c r="AK171" s="55">
        <v>0</v>
      </c>
      <c r="AL171" s="185">
        <v>0</v>
      </c>
      <c r="AM171" s="55">
        <v>0</v>
      </c>
      <c r="AN171" s="185">
        <v>0</v>
      </c>
      <c r="AO171" s="55">
        <v>0</v>
      </c>
      <c r="AP171" s="185">
        <v>0</v>
      </c>
      <c r="AQ171" s="55">
        <v>0</v>
      </c>
      <c r="AR171" s="185">
        <v>0</v>
      </c>
      <c r="AS171" s="55">
        <v>0</v>
      </c>
      <c r="AT171" s="185">
        <v>0</v>
      </c>
      <c r="AU171" s="55">
        <v>0</v>
      </c>
      <c r="AV171" s="185">
        <v>0</v>
      </c>
      <c r="AW171" s="55">
        <v>0</v>
      </c>
      <c r="AX171" s="185">
        <v>0</v>
      </c>
      <c r="AY171" s="55">
        <v>0</v>
      </c>
      <c r="AZ171" s="185">
        <v>0</v>
      </c>
      <c r="BA171" s="55">
        <v>0</v>
      </c>
      <c r="BB171" s="185">
        <v>0</v>
      </c>
      <c r="BC171" s="55">
        <v>0</v>
      </c>
      <c r="BD171" s="185">
        <v>0</v>
      </c>
      <c r="BE171" s="55">
        <v>0</v>
      </c>
      <c r="BF171" s="185">
        <v>0</v>
      </c>
      <c r="BG171" s="55">
        <v>0</v>
      </c>
      <c r="BH171" s="185">
        <v>0</v>
      </c>
      <c r="BI171" s="55">
        <v>0</v>
      </c>
      <c r="BJ171" s="185">
        <v>0</v>
      </c>
      <c r="BK171" s="55">
        <v>0</v>
      </c>
      <c r="BL171" s="185">
        <v>0</v>
      </c>
      <c r="BM171" s="55">
        <v>0</v>
      </c>
      <c r="BN171" s="185">
        <v>0</v>
      </c>
      <c r="BO171" s="55">
        <v>0</v>
      </c>
      <c r="BP171" s="185">
        <v>0</v>
      </c>
      <c r="BQ171" s="55">
        <v>0</v>
      </c>
      <c r="BR171" s="185">
        <v>0</v>
      </c>
      <c r="BS171" s="55">
        <v>0</v>
      </c>
      <c r="BT171" s="185">
        <v>0</v>
      </c>
      <c r="BU171" s="55">
        <v>0</v>
      </c>
      <c r="BV171" s="185">
        <v>0</v>
      </c>
      <c r="BW171" s="55">
        <v>0</v>
      </c>
      <c r="BX171" s="185">
        <v>0</v>
      </c>
      <c r="BY171" s="55">
        <v>0</v>
      </c>
      <c r="BZ171" s="185">
        <v>0</v>
      </c>
      <c r="CA171" s="55">
        <v>0</v>
      </c>
      <c r="CB171" s="185">
        <v>0</v>
      </c>
      <c r="CC171" s="55">
        <v>0</v>
      </c>
      <c r="CD171" s="185">
        <v>0</v>
      </c>
      <c r="CE171" s="55">
        <v>0</v>
      </c>
      <c r="CF171" s="185">
        <v>0</v>
      </c>
      <c r="CG171" s="55">
        <v>0</v>
      </c>
      <c r="CH171" s="185">
        <v>0</v>
      </c>
      <c r="CI171" s="55">
        <v>0</v>
      </c>
      <c r="CJ171" s="185">
        <v>0</v>
      </c>
      <c r="CK171" s="55">
        <v>0</v>
      </c>
      <c r="CL171" s="185">
        <v>0</v>
      </c>
    </row>
    <row r="172" spans="1:91" s="139" customFormat="1" ht="13.5" thickBot="1" x14ac:dyDescent="0.25">
      <c r="A172" s="2" t="s">
        <v>65</v>
      </c>
      <c r="B172" s="122" t="s">
        <v>255</v>
      </c>
      <c r="C172" s="338">
        <f>SUM(D172:CL172)</f>
        <v>9441673</v>
      </c>
      <c r="D172" s="306">
        <f>SUM(D168:D171)</f>
        <v>7773413</v>
      </c>
      <c r="E172" s="306">
        <f t="shared" ref="E172:BP172" si="187">SUM(E168:E171)</f>
        <v>0</v>
      </c>
      <c r="F172" s="306">
        <f t="shared" si="187"/>
        <v>100266</v>
      </c>
      <c r="G172" s="306">
        <f t="shared" si="187"/>
        <v>1240000</v>
      </c>
      <c r="H172" s="306">
        <f t="shared" si="187"/>
        <v>0</v>
      </c>
      <c r="I172" s="306">
        <f t="shared" si="187"/>
        <v>0</v>
      </c>
      <c r="J172" s="306">
        <f t="shared" si="187"/>
        <v>0</v>
      </c>
      <c r="K172" s="306">
        <f t="shared" si="187"/>
        <v>0</v>
      </c>
      <c r="L172" s="306">
        <f t="shared" si="187"/>
        <v>0</v>
      </c>
      <c r="M172" s="306">
        <f t="shared" si="187"/>
        <v>0</v>
      </c>
      <c r="N172" s="306">
        <f t="shared" si="187"/>
        <v>0</v>
      </c>
      <c r="O172" s="306">
        <f t="shared" si="187"/>
        <v>0</v>
      </c>
      <c r="P172" s="306">
        <f t="shared" si="187"/>
        <v>0</v>
      </c>
      <c r="Q172" s="306">
        <f t="shared" si="187"/>
        <v>0</v>
      </c>
      <c r="R172" s="306">
        <f t="shared" si="187"/>
        <v>0</v>
      </c>
      <c r="S172" s="306">
        <f t="shared" si="187"/>
        <v>0</v>
      </c>
      <c r="T172" s="306">
        <f t="shared" si="187"/>
        <v>0</v>
      </c>
      <c r="U172" s="306">
        <f t="shared" si="187"/>
        <v>0</v>
      </c>
      <c r="V172" s="306">
        <f t="shared" si="187"/>
        <v>0</v>
      </c>
      <c r="W172" s="306">
        <f t="shared" si="187"/>
        <v>0</v>
      </c>
      <c r="X172" s="306">
        <f t="shared" si="187"/>
        <v>0</v>
      </c>
      <c r="Y172" s="306">
        <f t="shared" si="187"/>
        <v>0</v>
      </c>
      <c r="Z172" s="306">
        <f t="shared" si="187"/>
        <v>0</v>
      </c>
      <c r="AA172" s="306">
        <f t="shared" si="187"/>
        <v>0</v>
      </c>
      <c r="AB172" s="306">
        <f t="shared" si="187"/>
        <v>0</v>
      </c>
      <c r="AC172" s="306">
        <f t="shared" si="187"/>
        <v>327994</v>
      </c>
      <c r="AD172" s="306">
        <f t="shared" si="187"/>
        <v>0</v>
      </c>
      <c r="AE172" s="306">
        <f t="shared" si="187"/>
        <v>0</v>
      </c>
      <c r="AF172" s="306">
        <f t="shared" si="187"/>
        <v>0</v>
      </c>
      <c r="AG172" s="306">
        <f t="shared" si="187"/>
        <v>0</v>
      </c>
      <c r="AH172" s="306">
        <f t="shared" si="187"/>
        <v>0</v>
      </c>
      <c r="AI172" s="306">
        <f t="shared" si="187"/>
        <v>0</v>
      </c>
      <c r="AJ172" s="306">
        <f t="shared" si="187"/>
        <v>0</v>
      </c>
      <c r="AK172" s="306">
        <f t="shared" si="187"/>
        <v>0</v>
      </c>
      <c r="AL172" s="306">
        <f t="shared" si="187"/>
        <v>0</v>
      </c>
      <c r="AM172" s="306">
        <f t="shared" si="187"/>
        <v>0</v>
      </c>
      <c r="AN172" s="306">
        <f t="shared" si="187"/>
        <v>0</v>
      </c>
      <c r="AO172" s="306">
        <f t="shared" si="187"/>
        <v>0</v>
      </c>
      <c r="AP172" s="306">
        <f t="shared" si="187"/>
        <v>0</v>
      </c>
      <c r="AQ172" s="306">
        <f t="shared" si="187"/>
        <v>0</v>
      </c>
      <c r="AR172" s="306">
        <f t="shared" si="187"/>
        <v>0</v>
      </c>
      <c r="AS172" s="306">
        <f t="shared" si="187"/>
        <v>0</v>
      </c>
      <c r="AT172" s="306">
        <f t="shared" si="187"/>
        <v>0</v>
      </c>
      <c r="AU172" s="306">
        <f t="shared" si="187"/>
        <v>0</v>
      </c>
      <c r="AV172" s="306">
        <f t="shared" si="187"/>
        <v>0</v>
      </c>
      <c r="AW172" s="306">
        <f t="shared" si="187"/>
        <v>0</v>
      </c>
      <c r="AX172" s="306">
        <f t="shared" si="187"/>
        <v>0</v>
      </c>
      <c r="AY172" s="306">
        <f t="shared" si="187"/>
        <v>0</v>
      </c>
      <c r="AZ172" s="306">
        <f t="shared" si="187"/>
        <v>0</v>
      </c>
      <c r="BA172" s="306">
        <f t="shared" si="187"/>
        <v>0</v>
      </c>
      <c r="BB172" s="306">
        <f t="shared" si="187"/>
        <v>0</v>
      </c>
      <c r="BC172" s="306">
        <f t="shared" si="187"/>
        <v>0</v>
      </c>
      <c r="BD172" s="306">
        <f t="shared" si="187"/>
        <v>0</v>
      </c>
      <c r="BE172" s="306">
        <f t="shared" si="187"/>
        <v>0</v>
      </c>
      <c r="BF172" s="306">
        <f t="shared" si="187"/>
        <v>0</v>
      </c>
      <c r="BG172" s="306">
        <f t="shared" si="187"/>
        <v>0</v>
      </c>
      <c r="BH172" s="306">
        <f t="shared" si="187"/>
        <v>0</v>
      </c>
      <c r="BI172" s="306">
        <f t="shared" si="187"/>
        <v>0</v>
      </c>
      <c r="BJ172" s="306">
        <f t="shared" si="187"/>
        <v>0</v>
      </c>
      <c r="BK172" s="306">
        <f t="shared" si="187"/>
        <v>0</v>
      </c>
      <c r="BL172" s="306">
        <f t="shared" si="187"/>
        <v>0</v>
      </c>
      <c r="BM172" s="306">
        <f t="shared" si="187"/>
        <v>0</v>
      </c>
      <c r="BN172" s="306">
        <f t="shared" si="187"/>
        <v>0</v>
      </c>
      <c r="BO172" s="306">
        <f t="shared" si="187"/>
        <v>0</v>
      </c>
      <c r="BP172" s="306">
        <f t="shared" si="187"/>
        <v>0</v>
      </c>
      <c r="BQ172" s="306">
        <f t="shared" ref="BQ172:CH172" si="188">SUM(BQ168:BQ171)</f>
        <v>0</v>
      </c>
      <c r="BR172" s="306">
        <f t="shared" si="188"/>
        <v>0</v>
      </c>
      <c r="BS172" s="306">
        <f t="shared" si="188"/>
        <v>0</v>
      </c>
      <c r="BT172" s="306">
        <f t="shared" si="188"/>
        <v>0</v>
      </c>
      <c r="BU172" s="306">
        <f t="shared" si="188"/>
        <v>0</v>
      </c>
      <c r="BV172" s="306">
        <f t="shared" si="188"/>
        <v>0</v>
      </c>
      <c r="BW172" s="306">
        <f t="shared" si="188"/>
        <v>0</v>
      </c>
      <c r="BX172" s="306">
        <f t="shared" si="188"/>
        <v>0</v>
      </c>
      <c r="BY172" s="306">
        <f t="shared" si="188"/>
        <v>0</v>
      </c>
      <c r="BZ172" s="306">
        <f t="shared" si="188"/>
        <v>0</v>
      </c>
      <c r="CA172" s="306">
        <f t="shared" si="188"/>
        <v>0</v>
      </c>
      <c r="CB172" s="306">
        <f t="shared" si="188"/>
        <v>0</v>
      </c>
      <c r="CC172" s="306">
        <f t="shared" si="188"/>
        <v>0</v>
      </c>
      <c r="CD172" s="306">
        <f t="shared" si="188"/>
        <v>0</v>
      </c>
      <c r="CE172" s="306">
        <f t="shared" si="188"/>
        <v>0</v>
      </c>
      <c r="CF172" s="306">
        <f t="shared" si="188"/>
        <v>0</v>
      </c>
      <c r="CG172" s="306">
        <f t="shared" si="188"/>
        <v>0</v>
      </c>
      <c r="CH172" s="306">
        <f t="shared" si="188"/>
        <v>0</v>
      </c>
      <c r="CI172" s="306">
        <f t="shared" ref="CI172:CJ172" si="189">SUM(CI168:CI171)</f>
        <v>0</v>
      </c>
      <c r="CJ172" s="306">
        <f t="shared" si="189"/>
        <v>0</v>
      </c>
      <c r="CK172" s="306">
        <f t="shared" ref="CK172:CL172" si="190">SUM(CK168:CK171)</f>
        <v>0</v>
      </c>
      <c r="CL172" s="306">
        <f t="shared" si="190"/>
        <v>0</v>
      </c>
    </row>
    <row r="173" spans="1:91" x14ac:dyDescent="0.2">
      <c r="A173" s="51"/>
      <c r="B173" s="20"/>
      <c r="C173" s="78"/>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row>
    <row r="174" spans="1:91" ht="16.5" thickBot="1" x14ac:dyDescent="0.25">
      <c r="A174" s="51"/>
      <c r="B174" s="118" t="s">
        <v>256</v>
      </c>
      <c r="C174" s="78"/>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row>
    <row r="175" spans="1:91" s="19" customFormat="1" x14ac:dyDescent="0.2">
      <c r="A175" s="51"/>
      <c r="B175" s="115" t="s">
        <v>74</v>
      </c>
      <c r="C175" s="101" t="s">
        <v>29</v>
      </c>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c r="BE175" s="65"/>
      <c r="BF175" s="65"/>
      <c r="BG175" s="65"/>
      <c r="BH175" s="65"/>
      <c r="BI175" s="65"/>
      <c r="BJ175" s="65"/>
      <c r="BK175" s="65"/>
      <c r="BL175" s="65"/>
      <c r="BM175" s="65"/>
      <c r="BN175" s="65"/>
      <c r="BO175" s="65"/>
      <c r="BP175" s="65"/>
      <c r="BQ175" s="65"/>
      <c r="BR175" s="65"/>
      <c r="BS175" s="65"/>
      <c r="BT175" s="65"/>
      <c r="BU175" s="65"/>
      <c r="BV175" s="65"/>
      <c r="BW175" s="65"/>
      <c r="BX175" s="65"/>
      <c r="BY175" s="65"/>
      <c r="BZ175" s="65"/>
      <c r="CA175" s="65"/>
      <c r="CB175" s="65"/>
      <c r="CC175" s="65"/>
      <c r="CD175" s="65"/>
      <c r="CE175" s="65"/>
      <c r="CF175" s="65"/>
      <c r="CG175" s="65"/>
      <c r="CH175" s="65"/>
      <c r="CI175" s="65"/>
      <c r="CJ175" s="65"/>
      <c r="CK175" s="65"/>
      <c r="CL175" s="65"/>
    </row>
    <row r="176" spans="1:91" ht="51" x14ac:dyDescent="0.2">
      <c r="A176" s="51" t="s">
        <v>66</v>
      </c>
      <c r="B176" s="59" t="str">
        <f>B89</f>
        <v>Source of Funds</v>
      </c>
      <c r="C176" s="126" t="str">
        <f t="shared" ref="C176:AH176" si="191">C102</f>
        <v>N/A</v>
      </c>
      <c r="D176" s="189" t="str">
        <f t="shared" si="191"/>
        <v>General Fund</v>
      </c>
      <c r="E176" s="74" t="str">
        <f t="shared" si="191"/>
        <v>IDC Recovery Account</v>
      </c>
      <c r="F176" s="189" t="str">
        <f t="shared" si="191"/>
        <v>Federal Grant Awards</v>
      </c>
      <c r="G176" s="74" t="str">
        <f t="shared" si="191"/>
        <v>Vehicle Registration Fee</v>
      </c>
      <c r="H176" s="189" t="str">
        <f t="shared" si="191"/>
        <v>Refund of Prior Year Expenditure-Petty Cash</v>
      </c>
      <c r="I176" s="74" t="str">
        <f t="shared" si="191"/>
        <v>Real ID</v>
      </c>
      <c r="J176" s="189" t="str">
        <f t="shared" si="191"/>
        <v>Interstate Motor Carrier Registration Fees</v>
      </c>
      <c r="K176" s="74" t="str">
        <f t="shared" si="191"/>
        <v>Motor Transport Fee</v>
      </c>
      <c r="L176" s="189" t="str">
        <f t="shared" si="191"/>
        <v>Special Deposits Refundable</v>
      </c>
      <c r="M176" s="74" t="str">
        <f t="shared" si="191"/>
        <v xml:space="preserve">International Fuel Tax Agreement </v>
      </c>
      <c r="N176" s="189" t="str">
        <f t="shared" si="191"/>
        <v>International Fuel Tax Agreement-refund of Prior Year Revenue</v>
      </c>
      <c r="O176" s="74" t="str">
        <f t="shared" si="191"/>
        <v>Driver License Fees</v>
      </c>
      <c r="P176" s="189" t="str">
        <f t="shared" si="191"/>
        <v>$30 Returned Check Fee</v>
      </c>
      <c r="Q176" s="74" t="str">
        <f t="shared" si="191"/>
        <v>Dishonored Check</v>
      </c>
      <c r="R176" s="189" t="str">
        <f t="shared" si="191"/>
        <v>Financial Responsibility Fees</v>
      </c>
      <c r="S176" s="74" t="str">
        <f t="shared" si="191"/>
        <v>Investment Earnings</v>
      </c>
      <c r="T176" s="189" t="str">
        <f t="shared" si="191"/>
        <v>Motor Vehicle Immobilization Fee</v>
      </c>
      <c r="U176" s="74" t="str">
        <f t="shared" si="191"/>
        <v>Investment Earnings</v>
      </c>
      <c r="V176" s="189" t="str">
        <f t="shared" si="191"/>
        <v>M/V License- Registration Fees</v>
      </c>
      <c r="W176" s="74" t="str">
        <f t="shared" si="191"/>
        <v>Investment Earnings</v>
      </c>
      <c r="X176" s="189" t="str">
        <f t="shared" si="191"/>
        <v>Convicted Violent Offender Fee</v>
      </c>
      <c r="Y176" s="74" t="str">
        <f t="shared" si="191"/>
        <v>Financial Responsibility Fees-DMV Reinstatement</v>
      </c>
      <c r="Z176" s="189" t="str">
        <f t="shared" si="191"/>
        <v>Financial Responsibility Fees</v>
      </c>
      <c r="AA176" s="74" t="str">
        <f t="shared" si="191"/>
        <v>Refund of Prior Year Expenditure</v>
      </c>
      <c r="AB176" s="189" t="str">
        <f t="shared" si="191"/>
        <v>Sale of Assets</v>
      </c>
      <c r="AC176" s="74" t="str">
        <f t="shared" si="191"/>
        <v>Administrative Fees</v>
      </c>
      <c r="AD176" s="189" t="str">
        <f t="shared" si="191"/>
        <v>M/V License- College Fees</v>
      </c>
      <c r="AE176" s="74" t="str">
        <f t="shared" si="191"/>
        <v>M/V License- DMV Cost Recovery</v>
      </c>
      <c r="AF176" s="189" t="str">
        <f t="shared" si="191"/>
        <v>M/V License- Driver License Fees</v>
      </c>
      <c r="AG176" s="74" t="str">
        <f t="shared" si="191"/>
        <v>M/V License- Commercial Driver License Fees</v>
      </c>
      <c r="AH176" s="189" t="str">
        <f t="shared" si="191"/>
        <v>M/V License- Personalized Fees</v>
      </c>
      <c r="AI176" s="74" t="str">
        <f t="shared" ref="AI176:BN176" si="192">AI102</f>
        <v>M/V License- Replacement Fees</v>
      </c>
      <c r="AJ176" s="189" t="str">
        <f t="shared" si="192"/>
        <v>M/V License- Transfers</v>
      </c>
      <c r="AK176" s="74" t="str">
        <f t="shared" si="192"/>
        <v>M/V License- Prod/Hndl of License Plates</v>
      </c>
      <c r="AL176" s="189" t="str">
        <f t="shared" si="192"/>
        <v>M/V License- Title Fees</v>
      </c>
      <c r="AM176" s="74" t="str">
        <f t="shared" si="192"/>
        <v>Misc Fees- Freedom of Info Requests</v>
      </c>
      <c r="AN176" s="189" t="str">
        <f t="shared" si="192"/>
        <v>Miscellaneous Revenue</v>
      </c>
      <c r="AO176" s="74" t="str">
        <f t="shared" si="192"/>
        <v>Miscellaneous Fees</v>
      </c>
      <c r="AP176" s="189" t="str">
        <f t="shared" si="192"/>
        <v>Misc Vehicle Permits-Handicapped Placards</v>
      </c>
      <c r="AQ176" s="74" t="str">
        <f t="shared" si="192"/>
        <v>Penalties-Driver Reinstatement Fee</v>
      </c>
      <c r="AR176" s="189" t="str">
        <f t="shared" si="192"/>
        <v>Refund of Prior Year Expenditure-Petty Cash</v>
      </c>
      <c r="AS176" s="74" t="str">
        <f t="shared" si="192"/>
        <v>Refund of Prior Year Expenditure</v>
      </c>
      <c r="AT176" s="189" t="str">
        <f t="shared" si="192"/>
        <v>Sale of Listings &amp; Labels Driver Records Rpts</v>
      </c>
      <c r="AU176" s="74" t="str">
        <f t="shared" si="192"/>
        <v>Sale of Listings &amp; Labels Motor Vehicle Lists</v>
      </c>
      <c r="AV176" s="189" t="str">
        <f t="shared" si="192"/>
        <v>Sale of Publications and Brochures</v>
      </c>
      <c r="AW176" s="74" t="str">
        <f t="shared" si="192"/>
        <v>Sale of Surplus Materials &amp; Supplies</v>
      </c>
      <c r="AX176" s="189" t="str">
        <f t="shared" si="192"/>
        <v>Excise Tax-Casual Sale</v>
      </c>
      <c r="AY176" s="74" t="str">
        <f t="shared" si="192"/>
        <v>Highway Use Tax</v>
      </c>
      <c r="AZ176" s="189" t="str">
        <f t="shared" si="192"/>
        <v>Out of State Registrations</v>
      </c>
      <c r="BA176" s="74" t="str">
        <f t="shared" si="192"/>
        <v>Infrastructure Maintenance Fee</v>
      </c>
      <c r="BB176" s="189" t="str">
        <f t="shared" si="192"/>
        <v>Interstate Motor Carrier Registration Fees</v>
      </c>
      <c r="BC176" s="74" t="str">
        <f t="shared" si="192"/>
        <v>Motor Vehicle Inspection Fees</v>
      </c>
      <c r="BD176" s="189" t="str">
        <f t="shared" si="192"/>
        <v>M/V License- College Fees</v>
      </c>
      <c r="BE176" s="74" t="str">
        <f t="shared" si="192"/>
        <v>M/V License- Driver License Fees</v>
      </c>
      <c r="BF176" s="189" t="str">
        <f t="shared" si="192"/>
        <v>M/V License- Registration Fee</v>
      </c>
      <c r="BG176" s="74" t="str">
        <f t="shared" si="192"/>
        <v>M/V License- Beginner Permit Fee</v>
      </c>
      <c r="BH176" s="189" t="str">
        <f t="shared" si="192"/>
        <v>M/V License- Commercial Driver License Fees</v>
      </c>
      <c r="BI176" s="74" t="str">
        <f t="shared" si="192"/>
        <v>M/V License- Duplicates</v>
      </c>
      <c r="BJ176" s="189" t="str">
        <f t="shared" si="192"/>
        <v>M/V License-ID Cards</v>
      </c>
      <c r="BK176" s="74" t="str">
        <f t="shared" si="192"/>
        <v>M/V License- Penalties</v>
      </c>
      <c r="BL176" s="189" t="str">
        <f t="shared" si="192"/>
        <v>M/V License- Personalized Fees</v>
      </c>
      <c r="BM176" s="74" t="str">
        <f t="shared" si="192"/>
        <v>M/V License- Sample Fee</v>
      </c>
      <c r="BN176" s="189" t="str">
        <f t="shared" si="192"/>
        <v>M/V License- Transfers</v>
      </c>
      <c r="BO176" s="74" t="str">
        <f t="shared" ref="BO176:CH176" si="193">BO102</f>
        <v>M/V License- Excess Fees</v>
      </c>
      <c r="BP176" s="189" t="str">
        <f t="shared" si="193"/>
        <v>M/V License- IRP Plates</v>
      </c>
      <c r="BQ176" s="74" t="str">
        <f t="shared" si="193"/>
        <v>M/V License- Knowledge Test</v>
      </c>
      <c r="BR176" s="189" t="str">
        <f t="shared" si="193"/>
        <v>M/V License- Temporary Plates</v>
      </c>
      <c r="BS176" s="74" t="str">
        <f t="shared" si="193"/>
        <v>M/V License- Title Fees</v>
      </c>
      <c r="BT176" s="189" t="str">
        <f t="shared" si="193"/>
        <v>M/V License-Trailer Registration</v>
      </c>
      <c r="BU176" s="74" t="str">
        <f t="shared" si="193"/>
        <v>M/V License- Transporter Permits</v>
      </c>
      <c r="BV176" s="189" t="str">
        <f t="shared" si="193"/>
        <v>M/V License- Unclass Revenue</v>
      </c>
      <c r="BW176" s="74" t="str">
        <f t="shared" si="193"/>
        <v>Misc Vehicle Permits-Dealer Permits Retail</v>
      </c>
      <c r="BX176" s="189" t="str">
        <f t="shared" si="193"/>
        <v>Misc Vehicle Permits- Golf Cart Permit</v>
      </c>
      <c r="BY176" s="74" t="str">
        <f t="shared" si="193"/>
        <v>Misc Vehicle Permits- Handicapped Placard</v>
      </c>
      <c r="BZ176" s="189" t="str">
        <f t="shared" si="193"/>
        <v>Penalties- Driver Reinstatement Fee</v>
      </c>
      <c r="CA176" s="74" t="str">
        <f t="shared" si="193"/>
        <v>Refund Prior Year Revenue</v>
      </c>
      <c r="CB176" s="189" t="str">
        <f t="shared" si="193"/>
        <v>Road Use Fee- Hybrid Vehicle</v>
      </c>
      <c r="CC176" s="74" t="str">
        <f t="shared" si="193"/>
        <v>Road Use Fee- Non Gas Vehicle</v>
      </c>
      <c r="CD176" s="189" t="str">
        <f t="shared" si="193"/>
        <v>Sales and Use Tax</v>
      </c>
      <c r="CE176" s="74" t="str">
        <f t="shared" si="193"/>
        <v>Sales and Use Auto Tax</v>
      </c>
      <c r="CF176" s="189" t="str">
        <f t="shared" si="193"/>
        <v>Sale of Listings &amp; Labels- Accident Record Report</v>
      </c>
      <c r="CG176" s="74" t="str">
        <f t="shared" si="193"/>
        <v>Non-Recurring General Funds</v>
      </c>
      <c r="CH176" s="189" t="str">
        <f t="shared" si="193"/>
        <v>Agency Funds</v>
      </c>
      <c r="CI176" s="74" t="str">
        <f t="shared" ref="CI176:CJ176" si="194">CI102</f>
        <v>Motor Vehicle License</v>
      </c>
      <c r="CJ176" s="189" t="str">
        <f t="shared" si="194"/>
        <v>Motor Vehicle License-Unclass Revenue</v>
      </c>
      <c r="CK176" s="74" t="str">
        <f t="shared" ref="CK176" si="195">CK102</f>
        <v>Motor Vehicle License</v>
      </c>
      <c r="CL176" s="189"/>
    </row>
    <row r="177" spans="1:90" x14ac:dyDescent="0.2">
      <c r="A177" s="2" t="s">
        <v>67</v>
      </c>
      <c r="B177" s="52" t="str">
        <f>B90</f>
        <v xml:space="preserve">Recurring or one-time? </v>
      </c>
      <c r="C177" s="126" t="str">
        <f t="shared" ref="C177:AH177" si="196">C103</f>
        <v>N/A</v>
      </c>
      <c r="D177" s="189" t="str">
        <f t="shared" si="196"/>
        <v>Recurring</v>
      </c>
      <c r="E177" s="74" t="str">
        <f t="shared" si="196"/>
        <v>Recurring</v>
      </c>
      <c r="F177" s="189" t="str">
        <f t="shared" si="196"/>
        <v>Recurring</v>
      </c>
      <c r="G177" s="74" t="str">
        <f t="shared" si="196"/>
        <v>Recurring</v>
      </c>
      <c r="H177" s="189" t="str">
        <f t="shared" si="196"/>
        <v>Recurring</v>
      </c>
      <c r="I177" s="74" t="str">
        <f t="shared" si="196"/>
        <v>Recurring*</v>
      </c>
      <c r="J177" s="189" t="str">
        <f t="shared" si="196"/>
        <v>Recurring</v>
      </c>
      <c r="K177" s="74" t="str">
        <f t="shared" si="196"/>
        <v>Recurring</v>
      </c>
      <c r="L177" s="189" t="str">
        <f t="shared" si="196"/>
        <v>Recurring</v>
      </c>
      <c r="M177" s="74" t="str">
        <f t="shared" si="196"/>
        <v>Recurring</v>
      </c>
      <c r="N177" s="189" t="str">
        <f t="shared" si="196"/>
        <v>Recurring</v>
      </c>
      <c r="O177" s="74" t="str">
        <f t="shared" si="196"/>
        <v>Recurring</v>
      </c>
      <c r="P177" s="189" t="str">
        <f t="shared" si="196"/>
        <v>Recurring</v>
      </c>
      <c r="Q177" s="74" t="str">
        <f t="shared" si="196"/>
        <v>Recurring</v>
      </c>
      <c r="R177" s="189" t="str">
        <f t="shared" si="196"/>
        <v>Recurring</v>
      </c>
      <c r="S177" s="74" t="str">
        <f t="shared" si="196"/>
        <v>Recurring</v>
      </c>
      <c r="T177" s="189" t="str">
        <f t="shared" si="196"/>
        <v>Recurring</v>
      </c>
      <c r="U177" s="74" t="str">
        <f t="shared" si="196"/>
        <v>Recurring</v>
      </c>
      <c r="V177" s="189" t="str">
        <f t="shared" si="196"/>
        <v>Recurring</v>
      </c>
      <c r="W177" s="74" t="str">
        <f t="shared" si="196"/>
        <v>Recurring</v>
      </c>
      <c r="X177" s="189" t="str">
        <f t="shared" si="196"/>
        <v>Recurring</v>
      </c>
      <c r="Y177" s="74" t="str">
        <f t="shared" si="196"/>
        <v>Recurring</v>
      </c>
      <c r="Z177" s="189" t="str">
        <f t="shared" si="196"/>
        <v>Recurring</v>
      </c>
      <c r="AA177" s="74" t="str">
        <f t="shared" si="196"/>
        <v>One-Time</v>
      </c>
      <c r="AB177" s="189" t="str">
        <f t="shared" si="196"/>
        <v>Recurring</v>
      </c>
      <c r="AC177" s="74" t="str">
        <f t="shared" si="196"/>
        <v>Recurring</v>
      </c>
      <c r="AD177" s="189" t="str">
        <f t="shared" si="196"/>
        <v>Recurring</v>
      </c>
      <c r="AE177" s="74" t="str">
        <f t="shared" si="196"/>
        <v>Recurring</v>
      </c>
      <c r="AF177" s="189" t="str">
        <f t="shared" si="196"/>
        <v>Recurring</v>
      </c>
      <c r="AG177" s="74" t="str">
        <f t="shared" si="196"/>
        <v>Recurring</v>
      </c>
      <c r="AH177" s="189" t="str">
        <f t="shared" si="196"/>
        <v>Recurring</v>
      </c>
      <c r="AI177" s="74" t="str">
        <f t="shared" ref="AI177:BN177" si="197">AI103</f>
        <v>Recurring</v>
      </c>
      <c r="AJ177" s="189" t="str">
        <f t="shared" si="197"/>
        <v>Recurring</v>
      </c>
      <c r="AK177" s="74" t="str">
        <f t="shared" si="197"/>
        <v>Recurring</v>
      </c>
      <c r="AL177" s="189" t="str">
        <f t="shared" si="197"/>
        <v>Recurring</v>
      </c>
      <c r="AM177" s="74" t="str">
        <f t="shared" si="197"/>
        <v>Recurring</v>
      </c>
      <c r="AN177" s="189" t="str">
        <f t="shared" si="197"/>
        <v>Recurring</v>
      </c>
      <c r="AO177" s="74" t="str">
        <f t="shared" si="197"/>
        <v>Recurring</v>
      </c>
      <c r="AP177" s="189" t="str">
        <f t="shared" si="197"/>
        <v>Recurring</v>
      </c>
      <c r="AQ177" s="74" t="str">
        <f t="shared" si="197"/>
        <v>Recurring</v>
      </c>
      <c r="AR177" s="189" t="str">
        <f t="shared" si="197"/>
        <v>Recurring</v>
      </c>
      <c r="AS177" s="74" t="str">
        <f t="shared" si="197"/>
        <v>Recurring</v>
      </c>
      <c r="AT177" s="189" t="str">
        <f t="shared" si="197"/>
        <v>Recurring</v>
      </c>
      <c r="AU177" s="74" t="str">
        <f t="shared" si="197"/>
        <v>Recurring</v>
      </c>
      <c r="AV177" s="189" t="str">
        <f t="shared" si="197"/>
        <v>Recurring</v>
      </c>
      <c r="AW177" s="74" t="str">
        <f t="shared" si="197"/>
        <v>Recurring</v>
      </c>
      <c r="AX177" s="189" t="str">
        <f t="shared" si="197"/>
        <v>Recurring</v>
      </c>
      <c r="AY177" s="74" t="str">
        <f t="shared" si="197"/>
        <v>Recurring</v>
      </c>
      <c r="AZ177" s="189" t="str">
        <f t="shared" si="197"/>
        <v>Recurring</v>
      </c>
      <c r="BA177" s="74" t="str">
        <f t="shared" si="197"/>
        <v>Recurring</v>
      </c>
      <c r="BB177" s="189" t="str">
        <f t="shared" si="197"/>
        <v>Recurring</v>
      </c>
      <c r="BC177" s="74" t="str">
        <f t="shared" si="197"/>
        <v>Recurring</v>
      </c>
      <c r="BD177" s="189" t="str">
        <f t="shared" si="197"/>
        <v>Recurring</v>
      </c>
      <c r="BE177" s="74" t="str">
        <f t="shared" si="197"/>
        <v>Recurring</v>
      </c>
      <c r="BF177" s="189" t="str">
        <f t="shared" si="197"/>
        <v>Recurring</v>
      </c>
      <c r="BG177" s="74" t="str">
        <f t="shared" si="197"/>
        <v>Recurring</v>
      </c>
      <c r="BH177" s="189" t="str">
        <f t="shared" si="197"/>
        <v>Recurring</v>
      </c>
      <c r="BI177" s="74" t="str">
        <f t="shared" si="197"/>
        <v>Recurring</v>
      </c>
      <c r="BJ177" s="189" t="str">
        <f t="shared" si="197"/>
        <v>Recurring</v>
      </c>
      <c r="BK177" s="74" t="str">
        <f t="shared" si="197"/>
        <v>Recurring</v>
      </c>
      <c r="BL177" s="189" t="str">
        <f t="shared" si="197"/>
        <v>Recurring</v>
      </c>
      <c r="BM177" s="74" t="str">
        <f t="shared" si="197"/>
        <v>Recurring</v>
      </c>
      <c r="BN177" s="189" t="str">
        <f t="shared" si="197"/>
        <v>Recurring</v>
      </c>
      <c r="BO177" s="74" t="str">
        <f t="shared" ref="BO177:CH177" si="198">BO103</f>
        <v>Recurring</v>
      </c>
      <c r="BP177" s="189" t="str">
        <f t="shared" si="198"/>
        <v>Recurring</v>
      </c>
      <c r="BQ177" s="74" t="str">
        <f t="shared" si="198"/>
        <v>Recurring</v>
      </c>
      <c r="BR177" s="189" t="str">
        <f t="shared" si="198"/>
        <v>Recurring</v>
      </c>
      <c r="BS177" s="74" t="str">
        <f t="shared" si="198"/>
        <v>Recurring</v>
      </c>
      <c r="BT177" s="189" t="str">
        <f t="shared" si="198"/>
        <v>Recurring</v>
      </c>
      <c r="BU177" s="74" t="str">
        <f t="shared" si="198"/>
        <v>Recurring</v>
      </c>
      <c r="BV177" s="189" t="str">
        <f t="shared" si="198"/>
        <v>Recurring</v>
      </c>
      <c r="BW177" s="74" t="str">
        <f t="shared" si="198"/>
        <v>Recurring</v>
      </c>
      <c r="BX177" s="189" t="str">
        <f t="shared" si="198"/>
        <v>Recurring</v>
      </c>
      <c r="BY177" s="74" t="str">
        <f t="shared" si="198"/>
        <v>Recurring</v>
      </c>
      <c r="BZ177" s="189" t="str">
        <f t="shared" si="198"/>
        <v>Recurring</v>
      </c>
      <c r="CA177" s="74" t="str">
        <f t="shared" si="198"/>
        <v>Recurring</v>
      </c>
      <c r="CB177" s="189" t="str">
        <f t="shared" si="198"/>
        <v>Recurring</v>
      </c>
      <c r="CC177" s="74" t="str">
        <f t="shared" si="198"/>
        <v>Recurring</v>
      </c>
      <c r="CD177" s="189" t="str">
        <f t="shared" si="198"/>
        <v>Recurring</v>
      </c>
      <c r="CE177" s="74" t="str">
        <f t="shared" si="198"/>
        <v>Recurring</v>
      </c>
      <c r="CF177" s="189" t="str">
        <f t="shared" si="198"/>
        <v>Recurring</v>
      </c>
      <c r="CG177" s="74" t="str">
        <f t="shared" si="198"/>
        <v>Recurring*</v>
      </c>
      <c r="CH177" s="189" t="str">
        <f t="shared" si="198"/>
        <v>Recurring*</v>
      </c>
      <c r="CI177" s="74" t="str">
        <f t="shared" ref="CI177:CJ177" si="199">CI103</f>
        <v>Recurring</v>
      </c>
      <c r="CJ177" s="189" t="str">
        <f t="shared" si="199"/>
        <v>Recurring</v>
      </c>
      <c r="CK177" s="74" t="str">
        <f t="shared" ref="CK177" si="200">CK103</f>
        <v>Recurring</v>
      </c>
      <c r="CL177" s="189"/>
    </row>
    <row r="178" spans="1:90" x14ac:dyDescent="0.2">
      <c r="A178" s="2" t="s">
        <v>68</v>
      </c>
      <c r="B178" s="52" t="str">
        <f>B91</f>
        <v>State, Federal, or Other?</v>
      </c>
      <c r="C178" s="126" t="str">
        <f t="shared" ref="C178:AH178" si="201">C104</f>
        <v>N/A</v>
      </c>
      <c r="D178" s="189" t="str">
        <f t="shared" si="201"/>
        <v>State</v>
      </c>
      <c r="E178" s="74" t="str">
        <f t="shared" si="201"/>
        <v>Federal</v>
      </c>
      <c r="F178" s="189" t="str">
        <f t="shared" si="201"/>
        <v>Federal</v>
      </c>
      <c r="G178" s="74" t="str">
        <f t="shared" si="201"/>
        <v>Other</v>
      </c>
      <c r="H178" s="189" t="str">
        <f t="shared" si="201"/>
        <v>Other</v>
      </c>
      <c r="I178" s="74" t="str">
        <f t="shared" si="201"/>
        <v>State</v>
      </c>
      <c r="J178" s="189" t="str">
        <f t="shared" si="201"/>
        <v>Other</v>
      </c>
      <c r="K178" s="74" t="str">
        <f t="shared" si="201"/>
        <v>Other</v>
      </c>
      <c r="L178" s="189" t="str">
        <f t="shared" si="201"/>
        <v>Other</v>
      </c>
      <c r="M178" s="74" t="str">
        <f t="shared" si="201"/>
        <v>Other</v>
      </c>
      <c r="N178" s="189" t="str">
        <f t="shared" si="201"/>
        <v>Other</v>
      </c>
      <c r="O178" s="74" t="str">
        <f t="shared" si="201"/>
        <v>Other</v>
      </c>
      <c r="P178" s="189" t="str">
        <f t="shared" si="201"/>
        <v>Other</v>
      </c>
      <c r="Q178" s="74" t="str">
        <f t="shared" si="201"/>
        <v>Other</v>
      </c>
      <c r="R178" s="189" t="str">
        <f t="shared" si="201"/>
        <v>Other</v>
      </c>
      <c r="S178" s="74" t="str">
        <f t="shared" si="201"/>
        <v>Other</v>
      </c>
      <c r="T178" s="189" t="str">
        <f t="shared" si="201"/>
        <v>Other</v>
      </c>
      <c r="U178" s="74" t="str">
        <f t="shared" si="201"/>
        <v>Other</v>
      </c>
      <c r="V178" s="189" t="str">
        <f t="shared" si="201"/>
        <v>Other</v>
      </c>
      <c r="W178" s="74" t="str">
        <f t="shared" si="201"/>
        <v>Other</v>
      </c>
      <c r="X178" s="189" t="str">
        <f t="shared" si="201"/>
        <v>Other</v>
      </c>
      <c r="Y178" s="74" t="str">
        <f t="shared" si="201"/>
        <v>Other</v>
      </c>
      <c r="Z178" s="189" t="str">
        <f t="shared" si="201"/>
        <v>Other</v>
      </c>
      <c r="AA178" s="74" t="str">
        <f t="shared" si="201"/>
        <v>Other</v>
      </c>
      <c r="AB178" s="189" t="str">
        <f t="shared" si="201"/>
        <v>Other</v>
      </c>
      <c r="AC178" s="74" t="str">
        <f t="shared" si="201"/>
        <v>Other</v>
      </c>
      <c r="AD178" s="189" t="str">
        <f t="shared" si="201"/>
        <v>Other</v>
      </c>
      <c r="AE178" s="74" t="str">
        <f t="shared" si="201"/>
        <v>Other</v>
      </c>
      <c r="AF178" s="189" t="str">
        <f t="shared" si="201"/>
        <v>Other</v>
      </c>
      <c r="AG178" s="74" t="str">
        <f t="shared" si="201"/>
        <v>Other</v>
      </c>
      <c r="AH178" s="189" t="str">
        <f t="shared" si="201"/>
        <v>Other</v>
      </c>
      <c r="AI178" s="74" t="str">
        <f t="shared" ref="AI178:BN178" si="202">AI104</f>
        <v>Other</v>
      </c>
      <c r="AJ178" s="189" t="str">
        <f t="shared" si="202"/>
        <v>Other</v>
      </c>
      <c r="AK178" s="74" t="str">
        <f t="shared" si="202"/>
        <v>Other</v>
      </c>
      <c r="AL178" s="189" t="str">
        <f t="shared" si="202"/>
        <v>Other</v>
      </c>
      <c r="AM178" s="74" t="str">
        <f t="shared" si="202"/>
        <v>Other</v>
      </c>
      <c r="AN178" s="189" t="str">
        <f t="shared" si="202"/>
        <v>Other</v>
      </c>
      <c r="AO178" s="74" t="str">
        <f t="shared" si="202"/>
        <v>Other</v>
      </c>
      <c r="AP178" s="189" t="str">
        <f t="shared" si="202"/>
        <v>Other</v>
      </c>
      <c r="AQ178" s="74" t="str">
        <f t="shared" si="202"/>
        <v>Other</v>
      </c>
      <c r="AR178" s="189" t="str">
        <f t="shared" si="202"/>
        <v>Other</v>
      </c>
      <c r="AS178" s="74" t="str">
        <f t="shared" si="202"/>
        <v>Other</v>
      </c>
      <c r="AT178" s="189" t="str">
        <f t="shared" si="202"/>
        <v>Other</v>
      </c>
      <c r="AU178" s="74" t="str">
        <f t="shared" si="202"/>
        <v>Other</v>
      </c>
      <c r="AV178" s="189" t="str">
        <f t="shared" si="202"/>
        <v>Other</v>
      </c>
      <c r="AW178" s="74" t="str">
        <f t="shared" si="202"/>
        <v>Other</v>
      </c>
      <c r="AX178" s="189" t="str">
        <f t="shared" si="202"/>
        <v>Other</v>
      </c>
      <c r="AY178" s="74" t="str">
        <f t="shared" si="202"/>
        <v>Other</v>
      </c>
      <c r="AZ178" s="189" t="str">
        <f t="shared" si="202"/>
        <v>Other</v>
      </c>
      <c r="BA178" s="74" t="str">
        <f t="shared" si="202"/>
        <v>Other</v>
      </c>
      <c r="BB178" s="189" t="str">
        <f t="shared" si="202"/>
        <v>Other</v>
      </c>
      <c r="BC178" s="74" t="str">
        <f t="shared" si="202"/>
        <v>Other</v>
      </c>
      <c r="BD178" s="189" t="str">
        <f t="shared" si="202"/>
        <v>Other</v>
      </c>
      <c r="BE178" s="74" t="str">
        <f t="shared" si="202"/>
        <v>Other</v>
      </c>
      <c r="BF178" s="189" t="str">
        <f t="shared" si="202"/>
        <v>Other</v>
      </c>
      <c r="BG178" s="74" t="str">
        <f t="shared" si="202"/>
        <v>Other</v>
      </c>
      <c r="BH178" s="189" t="str">
        <f t="shared" si="202"/>
        <v>Other</v>
      </c>
      <c r="BI178" s="74" t="str">
        <f t="shared" si="202"/>
        <v>Other</v>
      </c>
      <c r="BJ178" s="189" t="str">
        <f t="shared" si="202"/>
        <v>Other</v>
      </c>
      <c r="BK178" s="74" t="str">
        <f t="shared" si="202"/>
        <v>Other</v>
      </c>
      <c r="BL178" s="189" t="str">
        <f t="shared" si="202"/>
        <v>Other</v>
      </c>
      <c r="BM178" s="74" t="str">
        <f t="shared" si="202"/>
        <v>Other</v>
      </c>
      <c r="BN178" s="189" t="str">
        <f t="shared" si="202"/>
        <v>Other</v>
      </c>
      <c r="BO178" s="74" t="str">
        <f t="shared" ref="BO178:CH178" si="203">BO104</f>
        <v>Other</v>
      </c>
      <c r="BP178" s="189" t="str">
        <f t="shared" si="203"/>
        <v>Other</v>
      </c>
      <c r="BQ178" s="74" t="str">
        <f t="shared" si="203"/>
        <v>Other</v>
      </c>
      <c r="BR178" s="189" t="str">
        <f t="shared" si="203"/>
        <v>Other</v>
      </c>
      <c r="BS178" s="74" t="str">
        <f t="shared" si="203"/>
        <v>Other</v>
      </c>
      <c r="BT178" s="189" t="str">
        <f t="shared" si="203"/>
        <v>Other</v>
      </c>
      <c r="BU178" s="74" t="str">
        <f t="shared" si="203"/>
        <v>Other</v>
      </c>
      <c r="BV178" s="189" t="str">
        <f t="shared" si="203"/>
        <v>Other</v>
      </c>
      <c r="BW178" s="74" t="str">
        <f t="shared" si="203"/>
        <v>Other</v>
      </c>
      <c r="BX178" s="189" t="str">
        <f t="shared" si="203"/>
        <v>Other</v>
      </c>
      <c r="BY178" s="74" t="str">
        <f t="shared" si="203"/>
        <v>Other</v>
      </c>
      <c r="BZ178" s="189" t="str">
        <f t="shared" si="203"/>
        <v>Other</v>
      </c>
      <c r="CA178" s="74" t="str">
        <f t="shared" si="203"/>
        <v>Other</v>
      </c>
      <c r="CB178" s="189" t="str">
        <f t="shared" si="203"/>
        <v>Other</v>
      </c>
      <c r="CC178" s="74" t="str">
        <f t="shared" si="203"/>
        <v>Other</v>
      </c>
      <c r="CD178" s="189" t="str">
        <f t="shared" si="203"/>
        <v>Other</v>
      </c>
      <c r="CE178" s="74" t="str">
        <f t="shared" si="203"/>
        <v>Other</v>
      </c>
      <c r="CF178" s="189" t="str">
        <f t="shared" si="203"/>
        <v>Other</v>
      </c>
      <c r="CG178" s="74" t="str">
        <f t="shared" si="203"/>
        <v>State</v>
      </c>
      <c r="CH178" s="189" t="str">
        <f t="shared" si="203"/>
        <v>Other</v>
      </c>
      <c r="CI178" s="74" t="str">
        <f t="shared" ref="CI178:CJ178" si="204">CI104</f>
        <v>Other</v>
      </c>
      <c r="CJ178" s="189" t="str">
        <f t="shared" si="204"/>
        <v>Other</v>
      </c>
      <c r="CK178" s="74" t="str">
        <f t="shared" ref="CK178" si="205">CK104</f>
        <v>Other</v>
      </c>
      <c r="CL178" s="189"/>
    </row>
    <row r="179" spans="1:90" ht="178.5" x14ac:dyDescent="0.2">
      <c r="A179" s="51" t="s">
        <v>69</v>
      </c>
      <c r="B179" s="52" t="str">
        <f>B92</f>
        <v>State Funded Program Description in the General Appropriations Act</v>
      </c>
      <c r="C179" s="145" t="str">
        <f t="shared" ref="C179:AH179" si="206">C124</f>
        <v>N/A</v>
      </c>
      <c r="D179" s="192" t="str">
        <f t="shared" si="206"/>
        <v>I.; II.A.1.; II.A.2.; II.B.; II.C.; II.D.; III.; Proviso 82.6</v>
      </c>
      <c r="E179" s="60">
        <f t="shared" si="206"/>
        <v>0</v>
      </c>
      <c r="F179" s="192" t="str">
        <f t="shared" si="206"/>
        <v>I.; II.A.1.; II.A.2.; II.B.; II.C.; II.D.; Proviso 82.1</v>
      </c>
      <c r="G179" s="60" t="str">
        <f t="shared" si="206"/>
        <v>Plate Replacement - II.A.2</v>
      </c>
      <c r="H179" s="192">
        <f t="shared" si="206"/>
        <v>0</v>
      </c>
      <c r="I179" s="60" t="str">
        <f t="shared" si="206"/>
        <v>Real ID; Proviso 82.8</v>
      </c>
      <c r="J179" s="192">
        <f t="shared" si="206"/>
        <v>0</v>
      </c>
      <c r="K179" s="60">
        <f t="shared" si="206"/>
        <v>0</v>
      </c>
      <c r="L179" s="192">
        <f t="shared" si="206"/>
        <v>0</v>
      </c>
      <c r="M179" s="60">
        <f t="shared" si="206"/>
        <v>0</v>
      </c>
      <c r="N179" s="192">
        <f t="shared" si="206"/>
        <v>0</v>
      </c>
      <c r="O179" s="60">
        <f t="shared" si="206"/>
        <v>0</v>
      </c>
      <c r="P179" s="192">
        <f t="shared" si="206"/>
        <v>0</v>
      </c>
      <c r="Q179" s="60">
        <f t="shared" si="206"/>
        <v>0</v>
      </c>
      <c r="R179" s="192">
        <f t="shared" si="206"/>
        <v>0</v>
      </c>
      <c r="S179" s="60">
        <f t="shared" si="206"/>
        <v>0</v>
      </c>
      <c r="T179" s="192">
        <f t="shared" si="206"/>
        <v>0</v>
      </c>
      <c r="U179" s="60">
        <f t="shared" si="206"/>
        <v>0</v>
      </c>
      <c r="V179" s="192">
        <f t="shared" si="206"/>
        <v>0</v>
      </c>
      <c r="W179" s="60">
        <f t="shared" si="206"/>
        <v>0</v>
      </c>
      <c r="X179" s="192">
        <f t="shared" si="206"/>
        <v>0</v>
      </c>
      <c r="Y179" s="60">
        <f t="shared" si="206"/>
        <v>0</v>
      </c>
      <c r="Z179" s="192">
        <f t="shared" si="206"/>
        <v>0</v>
      </c>
      <c r="AA179" s="60">
        <f t="shared" si="206"/>
        <v>0</v>
      </c>
      <c r="AB179" s="192">
        <f t="shared" si="206"/>
        <v>0</v>
      </c>
      <c r="AC179" s="60" t="str">
        <f t="shared" si="206"/>
        <v>I.; II.D.; Proviso 82.1; Proviso 82.7; Proviso 82.8</v>
      </c>
      <c r="AD179" s="192">
        <f t="shared" si="206"/>
        <v>0</v>
      </c>
      <c r="AE179" s="60">
        <f t="shared" si="206"/>
        <v>0</v>
      </c>
      <c r="AF179" s="192">
        <f t="shared" si="206"/>
        <v>0</v>
      </c>
      <c r="AG179" s="60">
        <f t="shared" si="206"/>
        <v>0</v>
      </c>
      <c r="AH179" s="192">
        <f t="shared" si="206"/>
        <v>0</v>
      </c>
      <c r="AI179" s="60">
        <f t="shared" ref="AI179:BN179" si="207">AI124</f>
        <v>0</v>
      </c>
      <c r="AJ179" s="192">
        <f t="shared" si="207"/>
        <v>0</v>
      </c>
      <c r="AK179" s="60">
        <f t="shared" si="207"/>
        <v>0</v>
      </c>
      <c r="AL179" s="192">
        <f t="shared" si="207"/>
        <v>0</v>
      </c>
      <c r="AM179" s="60">
        <f t="shared" si="207"/>
        <v>0</v>
      </c>
      <c r="AN179" s="192">
        <f t="shared" si="207"/>
        <v>0</v>
      </c>
      <c r="AO179" s="60">
        <f t="shared" si="207"/>
        <v>0</v>
      </c>
      <c r="AP179" s="192">
        <f t="shared" si="207"/>
        <v>0</v>
      </c>
      <c r="AQ179" s="60">
        <f t="shared" si="207"/>
        <v>0</v>
      </c>
      <c r="AR179" s="192">
        <f t="shared" si="207"/>
        <v>0</v>
      </c>
      <c r="AS179" s="60">
        <f t="shared" si="207"/>
        <v>0</v>
      </c>
      <c r="AT179" s="192">
        <f t="shared" si="207"/>
        <v>0</v>
      </c>
      <c r="AU179" s="60">
        <f t="shared" si="207"/>
        <v>0</v>
      </c>
      <c r="AV179" s="192">
        <f t="shared" si="207"/>
        <v>0</v>
      </c>
      <c r="AW179" s="60">
        <f t="shared" si="207"/>
        <v>0</v>
      </c>
      <c r="AX179" s="192">
        <f t="shared" si="207"/>
        <v>0</v>
      </c>
      <c r="AY179" s="60">
        <f t="shared" si="207"/>
        <v>0</v>
      </c>
      <c r="AZ179" s="192">
        <f t="shared" si="207"/>
        <v>0</v>
      </c>
      <c r="BA179" s="60">
        <f t="shared" si="207"/>
        <v>0</v>
      </c>
      <c r="BB179" s="192">
        <f t="shared" si="207"/>
        <v>0</v>
      </c>
      <c r="BC179" s="60">
        <f t="shared" si="207"/>
        <v>0</v>
      </c>
      <c r="BD179" s="192">
        <f t="shared" si="207"/>
        <v>0</v>
      </c>
      <c r="BE179" s="60">
        <f t="shared" si="207"/>
        <v>0</v>
      </c>
      <c r="BF179" s="192">
        <f t="shared" si="207"/>
        <v>0</v>
      </c>
      <c r="BG179" s="60">
        <f t="shared" si="207"/>
        <v>0</v>
      </c>
      <c r="BH179" s="192">
        <f t="shared" si="207"/>
        <v>0</v>
      </c>
      <c r="BI179" s="60">
        <f t="shared" si="207"/>
        <v>0</v>
      </c>
      <c r="BJ179" s="192">
        <f t="shared" si="207"/>
        <v>0</v>
      </c>
      <c r="BK179" s="60">
        <f t="shared" si="207"/>
        <v>0</v>
      </c>
      <c r="BL179" s="192">
        <f t="shared" si="207"/>
        <v>0</v>
      </c>
      <c r="BM179" s="60">
        <f t="shared" si="207"/>
        <v>0</v>
      </c>
      <c r="BN179" s="192">
        <f t="shared" si="207"/>
        <v>0</v>
      </c>
      <c r="BO179" s="60">
        <f t="shared" ref="BO179:CH179" si="208">BO124</f>
        <v>0</v>
      </c>
      <c r="BP179" s="192">
        <f t="shared" si="208"/>
        <v>0</v>
      </c>
      <c r="BQ179" s="60">
        <f t="shared" si="208"/>
        <v>0</v>
      </c>
      <c r="BR179" s="192">
        <f t="shared" si="208"/>
        <v>0</v>
      </c>
      <c r="BS179" s="60">
        <f t="shared" si="208"/>
        <v>0</v>
      </c>
      <c r="BT179" s="192">
        <f t="shared" si="208"/>
        <v>0</v>
      </c>
      <c r="BU179" s="60">
        <f t="shared" si="208"/>
        <v>0</v>
      </c>
      <c r="BV179" s="192">
        <f t="shared" si="208"/>
        <v>0</v>
      </c>
      <c r="BW179" s="60">
        <f t="shared" si="208"/>
        <v>0</v>
      </c>
      <c r="BX179" s="192">
        <f t="shared" si="208"/>
        <v>0</v>
      </c>
      <c r="BY179" s="60">
        <f t="shared" si="208"/>
        <v>0</v>
      </c>
      <c r="BZ179" s="192">
        <f t="shared" si="208"/>
        <v>0</v>
      </c>
      <c r="CA179" s="60">
        <f t="shared" si="208"/>
        <v>0</v>
      </c>
      <c r="CB179" s="192">
        <f t="shared" si="208"/>
        <v>0</v>
      </c>
      <c r="CC179" s="60">
        <f t="shared" si="208"/>
        <v>0</v>
      </c>
      <c r="CD179" s="192">
        <f t="shared" si="208"/>
        <v>0</v>
      </c>
      <c r="CE179" s="60">
        <f t="shared" si="208"/>
        <v>0</v>
      </c>
      <c r="CF179" s="192">
        <f t="shared" si="208"/>
        <v>0</v>
      </c>
      <c r="CG179" s="60" t="str">
        <f t="shared" si="208"/>
        <v>R40 ADA Compliance; Proviso 82.1</v>
      </c>
      <c r="CH179" s="192" t="str">
        <f t="shared" si="208"/>
        <v>R400 OSHA Compl Stwd; R400 Pied Dist Def; R400 STWD DMV Off Re; R400 Statewide Eq Up; R400 SW Misc Def Mnt; R400 Orangb DMV Renov; R400 Stwde HVAC Rep; R40 Andsn DMV Renov; R40 Flrnce DMV Renov; Proviso 82.1</v>
      </c>
      <c r="CI179" s="60">
        <f t="shared" ref="CI179:CJ179" si="209">CI124</f>
        <v>0</v>
      </c>
      <c r="CJ179" s="192">
        <f t="shared" si="209"/>
        <v>0</v>
      </c>
      <c r="CK179" s="60">
        <f t="shared" ref="CK179" si="210">CK124</f>
        <v>0</v>
      </c>
      <c r="CL179" s="192"/>
    </row>
    <row r="180" spans="1:90" x14ac:dyDescent="0.2">
      <c r="A180" s="2" t="s">
        <v>70</v>
      </c>
      <c r="B180" s="52" t="str">
        <f t="shared" ref="B180:AG180" si="211">B131</f>
        <v xml:space="preserve">Total allowed to spend by END of 2018-19  </v>
      </c>
      <c r="C180" s="57">
        <f t="shared" si="211"/>
        <v>114055505.73999999</v>
      </c>
      <c r="D180" s="182">
        <f t="shared" si="211"/>
        <v>92512324</v>
      </c>
      <c r="E180" s="53">
        <f t="shared" si="211"/>
        <v>0</v>
      </c>
      <c r="F180" s="182">
        <f t="shared" si="211"/>
        <v>1700000</v>
      </c>
      <c r="G180" s="53">
        <f t="shared" si="211"/>
        <v>6200000</v>
      </c>
      <c r="H180" s="182">
        <f t="shared" si="211"/>
        <v>0</v>
      </c>
      <c r="I180" s="53">
        <f t="shared" si="211"/>
        <v>8240502</v>
      </c>
      <c r="J180" s="182">
        <f t="shared" si="211"/>
        <v>0</v>
      </c>
      <c r="K180" s="53">
        <f t="shared" si="211"/>
        <v>0</v>
      </c>
      <c r="L180" s="182">
        <f t="shared" si="211"/>
        <v>0</v>
      </c>
      <c r="M180" s="53">
        <f t="shared" si="211"/>
        <v>0</v>
      </c>
      <c r="N180" s="182">
        <f t="shared" si="211"/>
        <v>0</v>
      </c>
      <c r="O180" s="53">
        <f t="shared" si="211"/>
        <v>0</v>
      </c>
      <c r="P180" s="182">
        <f t="shared" si="211"/>
        <v>0</v>
      </c>
      <c r="Q180" s="53">
        <f t="shared" si="211"/>
        <v>0</v>
      </c>
      <c r="R180" s="182">
        <f t="shared" si="211"/>
        <v>0</v>
      </c>
      <c r="S180" s="53">
        <f t="shared" si="211"/>
        <v>0</v>
      </c>
      <c r="T180" s="182">
        <f t="shared" si="211"/>
        <v>0</v>
      </c>
      <c r="U180" s="53">
        <f t="shared" si="211"/>
        <v>0</v>
      </c>
      <c r="V180" s="182">
        <f t="shared" si="211"/>
        <v>0</v>
      </c>
      <c r="W180" s="53">
        <f t="shared" si="211"/>
        <v>0</v>
      </c>
      <c r="X180" s="182">
        <f t="shared" si="211"/>
        <v>0</v>
      </c>
      <c r="Y180" s="53">
        <f t="shared" si="211"/>
        <v>0</v>
      </c>
      <c r="Z180" s="182">
        <f t="shared" si="211"/>
        <v>0</v>
      </c>
      <c r="AA180" s="53">
        <f t="shared" si="211"/>
        <v>0</v>
      </c>
      <c r="AB180" s="182">
        <f t="shared" si="211"/>
        <v>0</v>
      </c>
      <c r="AC180" s="53">
        <f t="shared" si="211"/>
        <v>4247596</v>
      </c>
      <c r="AD180" s="182">
        <f t="shared" si="211"/>
        <v>0</v>
      </c>
      <c r="AE180" s="53">
        <f t="shared" si="211"/>
        <v>0</v>
      </c>
      <c r="AF180" s="182">
        <f t="shared" si="211"/>
        <v>0</v>
      </c>
      <c r="AG180" s="53">
        <f t="shared" si="211"/>
        <v>0</v>
      </c>
      <c r="AH180" s="182">
        <f t="shared" ref="AH180:BM180" si="212">AH131</f>
        <v>0</v>
      </c>
      <c r="AI180" s="53">
        <f t="shared" si="212"/>
        <v>0</v>
      </c>
      <c r="AJ180" s="182">
        <f t="shared" si="212"/>
        <v>0</v>
      </c>
      <c r="AK180" s="53">
        <f t="shared" si="212"/>
        <v>0</v>
      </c>
      <c r="AL180" s="182">
        <f t="shared" si="212"/>
        <v>0</v>
      </c>
      <c r="AM180" s="53">
        <f t="shared" si="212"/>
        <v>0</v>
      </c>
      <c r="AN180" s="182">
        <f t="shared" si="212"/>
        <v>0</v>
      </c>
      <c r="AO180" s="53">
        <f t="shared" si="212"/>
        <v>0</v>
      </c>
      <c r="AP180" s="182">
        <f t="shared" si="212"/>
        <v>0</v>
      </c>
      <c r="AQ180" s="53">
        <f t="shared" si="212"/>
        <v>0</v>
      </c>
      <c r="AR180" s="182">
        <f t="shared" si="212"/>
        <v>0</v>
      </c>
      <c r="AS180" s="53">
        <f t="shared" si="212"/>
        <v>0</v>
      </c>
      <c r="AT180" s="182">
        <f t="shared" si="212"/>
        <v>0</v>
      </c>
      <c r="AU180" s="53">
        <f t="shared" si="212"/>
        <v>0</v>
      </c>
      <c r="AV180" s="182">
        <f t="shared" si="212"/>
        <v>0</v>
      </c>
      <c r="AW180" s="53">
        <f t="shared" si="212"/>
        <v>0</v>
      </c>
      <c r="AX180" s="182">
        <f t="shared" si="212"/>
        <v>0</v>
      </c>
      <c r="AY180" s="53">
        <f t="shared" si="212"/>
        <v>0</v>
      </c>
      <c r="AZ180" s="182">
        <f t="shared" si="212"/>
        <v>0</v>
      </c>
      <c r="BA180" s="53">
        <f t="shared" si="212"/>
        <v>0</v>
      </c>
      <c r="BB180" s="182">
        <f t="shared" si="212"/>
        <v>0</v>
      </c>
      <c r="BC180" s="53">
        <f t="shared" si="212"/>
        <v>0</v>
      </c>
      <c r="BD180" s="182">
        <f t="shared" si="212"/>
        <v>0</v>
      </c>
      <c r="BE180" s="53">
        <f t="shared" si="212"/>
        <v>0</v>
      </c>
      <c r="BF180" s="182">
        <f t="shared" si="212"/>
        <v>0</v>
      </c>
      <c r="BG180" s="53">
        <f t="shared" si="212"/>
        <v>0</v>
      </c>
      <c r="BH180" s="182">
        <f t="shared" si="212"/>
        <v>0</v>
      </c>
      <c r="BI180" s="53">
        <f t="shared" si="212"/>
        <v>0</v>
      </c>
      <c r="BJ180" s="182">
        <f t="shared" si="212"/>
        <v>0</v>
      </c>
      <c r="BK180" s="53">
        <f t="shared" si="212"/>
        <v>0</v>
      </c>
      <c r="BL180" s="182">
        <f t="shared" si="212"/>
        <v>0</v>
      </c>
      <c r="BM180" s="53">
        <f t="shared" si="212"/>
        <v>0</v>
      </c>
      <c r="BN180" s="182">
        <f t="shared" ref="BN180:CH180" si="213">BN131</f>
        <v>0</v>
      </c>
      <c r="BO180" s="53">
        <f t="shared" si="213"/>
        <v>0</v>
      </c>
      <c r="BP180" s="182">
        <f t="shared" si="213"/>
        <v>0</v>
      </c>
      <c r="BQ180" s="53">
        <f t="shared" si="213"/>
        <v>0</v>
      </c>
      <c r="BR180" s="182">
        <f t="shared" si="213"/>
        <v>0</v>
      </c>
      <c r="BS180" s="53">
        <f t="shared" si="213"/>
        <v>0</v>
      </c>
      <c r="BT180" s="182">
        <f t="shared" si="213"/>
        <v>0</v>
      </c>
      <c r="BU180" s="53">
        <f t="shared" si="213"/>
        <v>0</v>
      </c>
      <c r="BV180" s="182">
        <f t="shared" si="213"/>
        <v>0</v>
      </c>
      <c r="BW180" s="53">
        <f t="shared" si="213"/>
        <v>0</v>
      </c>
      <c r="BX180" s="182">
        <f t="shared" si="213"/>
        <v>0</v>
      </c>
      <c r="BY180" s="53">
        <f t="shared" si="213"/>
        <v>0</v>
      </c>
      <c r="BZ180" s="182">
        <f t="shared" si="213"/>
        <v>0</v>
      </c>
      <c r="CA180" s="53">
        <f t="shared" si="213"/>
        <v>0</v>
      </c>
      <c r="CB180" s="182">
        <f t="shared" si="213"/>
        <v>0</v>
      </c>
      <c r="CC180" s="53">
        <f t="shared" si="213"/>
        <v>0</v>
      </c>
      <c r="CD180" s="182">
        <f t="shared" si="213"/>
        <v>0</v>
      </c>
      <c r="CE180" s="53">
        <f t="shared" si="213"/>
        <v>0</v>
      </c>
      <c r="CF180" s="182">
        <f t="shared" si="213"/>
        <v>0</v>
      </c>
      <c r="CG180" s="53">
        <f t="shared" si="213"/>
        <v>777920.55</v>
      </c>
      <c r="CH180" s="182">
        <f t="shared" si="213"/>
        <v>377163.19</v>
      </c>
      <c r="CI180" s="53">
        <f t="shared" ref="CI180:CJ180" si="214">CI131</f>
        <v>0</v>
      </c>
      <c r="CJ180" s="182">
        <f t="shared" si="214"/>
        <v>0</v>
      </c>
      <c r="CK180" s="53">
        <f t="shared" ref="CK180:CL180" si="215">CK131</f>
        <v>0</v>
      </c>
      <c r="CL180" s="182">
        <f t="shared" si="215"/>
        <v>0</v>
      </c>
    </row>
    <row r="181" spans="1:90" x14ac:dyDescent="0.2">
      <c r="A181" s="2" t="s">
        <v>71</v>
      </c>
      <c r="B181" s="52" t="s">
        <v>75</v>
      </c>
      <c r="C181" s="57">
        <f t="shared" ref="C181:AH181" si="216">C163</f>
        <v>96987083</v>
      </c>
      <c r="D181" s="182">
        <f t="shared" si="216"/>
        <v>79714673</v>
      </c>
      <c r="E181" s="53">
        <f t="shared" si="216"/>
        <v>0</v>
      </c>
      <c r="F181" s="182">
        <f t="shared" si="216"/>
        <v>1599734</v>
      </c>
      <c r="G181" s="53">
        <f t="shared" si="216"/>
        <v>4960000</v>
      </c>
      <c r="H181" s="182">
        <f t="shared" si="216"/>
        <v>0</v>
      </c>
      <c r="I181" s="53">
        <f t="shared" si="216"/>
        <v>5637990</v>
      </c>
      <c r="J181" s="182">
        <f t="shared" si="216"/>
        <v>0</v>
      </c>
      <c r="K181" s="53">
        <f t="shared" si="216"/>
        <v>0</v>
      </c>
      <c r="L181" s="182">
        <f t="shared" si="216"/>
        <v>0</v>
      </c>
      <c r="M181" s="53">
        <f t="shared" si="216"/>
        <v>0</v>
      </c>
      <c r="N181" s="182">
        <f t="shared" si="216"/>
        <v>0</v>
      </c>
      <c r="O181" s="53">
        <f t="shared" si="216"/>
        <v>0</v>
      </c>
      <c r="P181" s="182">
        <f t="shared" si="216"/>
        <v>0</v>
      </c>
      <c r="Q181" s="53">
        <f t="shared" si="216"/>
        <v>0</v>
      </c>
      <c r="R181" s="182">
        <f t="shared" si="216"/>
        <v>0</v>
      </c>
      <c r="S181" s="53">
        <f t="shared" si="216"/>
        <v>0</v>
      </c>
      <c r="T181" s="182">
        <f t="shared" si="216"/>
        <v>0</v>
      </c>
      <c r="U181" s="53">
        <f t="shared" si="216"/>
        <v>0</v>
      </c>
      <c r="V181" s="182">
        <f t="shared" si="216"/>
        <v>0</v>
      </c>
      <c r="W181" s="53">
        <f t="shared" si="216"/>
        <v>0</v>
      </c>
      <c r="X181" s="182">
        <f t="shared" si="216"/>
        <v>0</v>
      </c>
      <c r="Y181" s="53">
        <f t="shared" si="216"/>
        <v>0</v>
      </c>
      <c r="Z181" s="182">
        <f t="shared" si="216"/>
        <v>0</v>
      </c>
      <c r="AA181" s="53">
        <f t="shared" si="216"/>
        <v>0</v>
      </c>
      <c r="AB181" s="182">
        <f t="shared" si="216"/>
        <v>0</v>
      </c>
      <c r="AC181" s="53">
        <f t="shared" si="216"/>
        <v>3919602</v>
      </c>
      <c r="AD181" s="182">
        <f t="shared" si="216"/>
        <v>0</v>
      </c>
      <c r="AE181" s="53">
        <f t="shared" si="216"/>
        <v>0</v>
      </c>
      <c r="AF181" s="182">
        <f t="shared" si="216"/>
        <v>0</v>
      </c>
      <c r="AG181" s="53">
        <f t="shared" si="216"/>
        <v>0</v>
      </c>
      <c r="AH181" s="182">
        <f t="shared" si="216"/>
        <v>0</v>
      </c>
      <c r="AI181" s="53">
        <f t="shared" ref="AI181:BN181" si="217">AI163</f>
        <v>0</v>
      </c>
      <c r="AJ181" s="182">
        <f t="shared" si="217"/>
        <v>0</v>
      </c>
      <c r="AK181" s="53">
        <f t="shared" si="217"/>
        <v>0</v>
      </c>
      <c r="AL181" s="182">
        <f t="shared" si="217"/>
        <v>0</v>
      </c>
      <c r="AM181" s="53">
        <f t="shared" si="217"/>
        <v>0</v>
      </c>
      <c r="AN181" s="182">
        <f t="shared" si="217"/>
        <v>0</v>
      </c>
      <c r="AO181" s="53">
        <f t="shared" si="217"/>
        <v>0</v>
      </c>
      <c r="AP181" s="182">
        <f t="shared" si="217"/>
        <v>0</v>
      </c>
      <c r="AQ181" s="53">
        <f t="shared" si="217"/>
        <v>0</v>
      </c>
      <c r="AR181" s="182">
        <f t="shared" si="217"/>
        <v>0</v>
      </c>
      <c r="AS181" s="53">
        <f t="shared" si="217"/>
        <v>0</v>
      </c>
      <c r="AT181" s="182">
        <f t="shared" si="217"/>
        <v>0</v>
      </c>
      <c r="AU181" s="53">
        <f t="shared" si="217"/>
        <v>0</v>
      </c>
      <c r="AV181" s="182">
        <f t="shared" si="217"/>
        <v>0</v>
      </c>
      <c r="AW181" s="53">
        <f t="shared" si="217"/>
        <v>0</v>
      </c>
      <c r="AX181" s="182">
        <f t="shared" si="217"/>
        <v>0</v>
      </c>
      <c r="AY181" s="53">
        <f t="shared" si="217"/>
        <v>0</v>
      </c>
      <c r="AZ181" s="182">
        <f t="shared" si="217"/>
        <v>0</v>
      </c>
      <c r="BA181" s="53">
        <f t="shared" si="217"/>
        <v>0</v>
      </c>
      <c r="BB181" s="182">
        <f t="shared" si="217"/>
        <v>0</v>
      </c>
      <c r="BC181" s="53">
        <f t="shared" si="217"/>
        <v>0</v>
      </c>
      <c r="BD181" s="182">
        <f t="shared" si="217"/>
        <v>0</v>
      </c>
      <c r="BE181" s="53">
        <f t="shared" si="217"/>
        <v>0</v>
      </c>
      <c r="BF181" s="182">
        <f t="shared" si="217"/>
        <v>0</v>
      </c>
      <c r="BG181" s="53">
        <f t="shared" si="217"/>
        <v>0</v>
      </c>
      <c r="BH181" s="182">
        <f t="shared" si="217"/>
        <v>0</v>
      </c>
      <c r="BI181" s="53">
        <f t="shared" si="217"/>
        <v>0</v>
      </c>
      <c r="BJ181" s="182">
        <f t="shared" si="217"/>
        <v>0</v>
      </c>
      <c r="BK181" s="53">
        <f t="shared" si="217"/>
        <v>0</v>
      </c>
      <c r="BL181" s="182">
        <f t="shared" si="217"/>
        <v>0</v>
      </c>
      <c r="BM181" s="53">
        <f t="shared" si="217"/>
        <v>0</v>
      </c>
      <c r="BN181" s="182">
        <f t="shared" si="217"/>
        <v>0</v>
      </c>
      <c r="BO181" s="53">
        <f t="shared" ref="BO181:CH181" si="218">BO163</f>
        <v>0</v>
      </c>
      <c r="BP181" s="182">
        <f t="shared" si="218"/>
        <v>0</v>
      </c>
      <c r="BQ181" s="53">
        <f t="shared" si="218"/>
        <v>0</v>
      </c>
      <c r="BR181" s="182">
        <f t="shared" si="218"/>
        <v>0</v>
      </c>
      <c r="BS181" s="53">
        <f t="shared" si="218"/>
        <v>0</v>
      </c>
      <c r="BT181" s="182">
        <f t="shared" si="218"/>
        <v>0</v>
      </c>
      <c r="BU181" s="53">
        <f t="shared" si="218"/>
        <v>0</v>
      </c>
      <c r="BV181" s="182">
        <f t="shared" si="218"/>
        <v>0</v>
      </c>
      <c r="BW181" s="53">
        <f t="shared" si="218"/>
        <v>0</v>
      </c>
      <c r="BX181" s="182">
        <f t="shared" si="218"/>
        <v>0</v>
      </c>
      <c r="BY181" s="53">
        <f t="shared" si="218"/>
        <v>0</v>
      </c>
      <c r="BZ181" s="182">
        <f t="shared" si="218"/>
        <v>0</v>
      </c>
      <c r="CA181" s="53">
        <f t="shared" si="218"/>
        <v>0</v>
      </c>
      <c r="CB181" s="182">
        <f t="shared" si="218"/>
        <v>0</v>
      </c>
      <c r="CC181" s="53">
        <f t="shared" si="218"/>
        <v>0</v>
      </c>
      <c r="CD181" s="182">
        <f t="shared" si="218"/>
        <v>0</v>
      </c>
      <c r="CE181" s="53">
        <f t="shared" si="218"/>
        <v>0</v>
      </c>
      <c r="CF181" s="182">
        <f t="shared" si="218"/>
        <v>0</v>
      </c>
      <c r="CG181" s="53">
        <f t="shared" si="218"/>
        <v>777921</v>
      </c>
      <c r="CH181" s="182">
        <f t="shared" si="218"/>
        <v>377163</v>
      </c>
      <c r="CI181" s="53">
        <f t="shared" ref="CI181:CJ181" si="219">CI163</f>
        <v>0</v>
      </c>
      <c r="CJ181" s="182">
        <f t="shared" si="219"/>
        <v>0</v>
      </c>
      <c r="CK181" s="53">
        <f t="shared" ref="CK181:CL181" si="220">CK163</f>
        <v>0</v>
      </c>
      <c r="CL181" s="182">
        <f t="shared" si="220"/>
        <v>0</v>
      </c>
    </row>
    <row r="182" spans="1:90" s="3" customFormat="1" x14ac:dyDescent="0.2">
      <c r="A182" s="2" t="s">
        <v>72</v>
      </c>
      <c r="B182" s="52" t="s">
        <v>76</v>
      </c>
      <c r="C182" s="124">
        <f>C172</f>
        <v>9441673</v>
      </c>
      <c r="D182" s="193">
        <f t="shared" ref="D182:G182" si="221">D172</f>
        <v>7773413</v>
      </c>
      <c r="E182" s="56">
        <f t="shared" si="221"/>
        <v>0</v>
      </c>
      <c r="F182" s="193">
        <f t="shared" si="221"/>
        <v>100266</v>
      </c>
      <c r="G182" s="56">
        <f t="shared" si="221"/>
        <v>1240000</v>
      </c>
      <c r="H182" s="193">
        <f t="shared" ref="H182:BS182" si="222">H172</f>
        <v>0</v>
      </c>
      <c r="I182" s="56">
        <f t="shared" si="222"/>
        <v>0</v>
      </c>
      <c r="J182" s="193">
        <f t="shared" si="222"/>
        <v>0</v>
      </c>
      <c r="K182" s="56">
        <f t="shared" si="222"/>
        <v>0</v>
      </c>
      <c r="L182" s="193">
        <f t="shared" si="222"/>
        <v>0</v>
      </c>
      <c r="M182" s="56">
        <f t="shared" si="222"/>
        <v>0</v>
      </c>
      <c r="N182" s="193">
        <f t="shared" si="222"/>
        <v>0</v>
      </c>
      <c r="O182" s="56">
        <f t="shared" si="222"/>
        <v>0</v>
      </c>
      <c r="P182" s="193">
        <f t="shared" si="222"/>
        <v>0</v>
      </c>
      <c r="Q182" s="56">
        <f t="shared" si="222"/>
        <v>0</v>
      </c>
      <c r="R182" s="193">
        <f t="shared" si="222"/>
        <v>0</v>
      </c>
      <c r="S182" s="56">
        <f t="shared" si="222"/>
        <v>0</v>
      </c>
      <c r="T182" s="193">
        <f t="shared" si="222"/>
        <v>0</v>
      </c>
      <c r="U182" s="56">
        <f t="shared" si="222"/>
        <v>0</v>
      </c>
      <c r="V182" s="193">
        <f t="shared" si="222"/>
        <v>0</v>
      </c>
      <c r="W182" s="56">
        <f t="shared" si="222"/>
        <v>0</v>
      </c>
      <c r="X182" s="193">
        <f t="shared" si="222"/>
        <v>0</v>
      </c>
      <c r="Y182" s="56">
        <f t="shared" si="222"/>
        <v>0</v>
      </c>
      <c r="Z182" s="193">
        <f t="shared" si="222"/>
        <v>0</v>
      </c>
      <c r="AA182" s="56">
        <f t="shared" si="222"/>
        <v>0</v>
      </c>
      <c r="AB182" s="193">
        <f t="shared" si="222"/>
        <v>0</v>
      </c>
      <c r="AC182" s="56">
        <f t="shared" si="222"/>
        <v>327994</v>
      </c>
      <c r="AD182" s="193">
        <f t="shared" si="222"/>
        <v>0</v>
      </c>
      <c r="AE182" s="56">
        <f t="shared" si="222"/>
        <v>0</v>
      </c>
      <c r="AF182" s="193">
        <f t="shared" si="222"/>
        <v>0</v>
      </c>
      <c r="AG182" s="56">
        <f t="shared" si="222"/>
        <v>0</v>
      </c>
      <c r="AH182" s="193">
        <f t="shared" si="222"/>
        <v>0</v>
      </c>
      <c r="AI182" s="56">
        <f t="shared" si="222"/>
        <v>0</v>
      </c>
      <c r="AJ182" s="193">
        <f t="shared" si="222"/>
        <v>0</v>
      </c>
      <c r="AK182" s="56">
        <f t="shared" si="222"/>
        <v>0</v>
      </c>
      <c r="AL182" s="193">
        <f t="shared" si="222"/>
        <v>0</v>
      </c>
      <c r="AM182" s="56">
        <f t="shared" si="222"/>
        <v>0</v>
      </c>
      <c r="AN182" s="193">
        <f t="shared" si="222"/>
        <v>0</v>
      </c>
      <c r="AO182" s="56">
        <f t="shared" si="222"/>
        <v>0</v>
      </c>
      <c r="AP182" s="193">
        <f t="shared" si="222"/>
        <v>0</v>
      </c>
      <c r="AQ182" s="56">
        <f t="shared" si="222"/>
        <v>0</v>
      </c>
      <c r="AR182" s="193">
        <f t="shared" si="222"/>
        <v>0</v>
      </c>
      <c r="AS182" s="56">
        <f t="shared" si="222"/>
        <v>0</v>
      </c>
      <c r="AT182" s="193">
        <f t="shared" si="222"/>
        <v>0</v>
      </c>
      <c r="AU182" s="56">
        <f t="shared" si="222"/>
        <v>0</v>
      </c>
      <c r="AV182" s="193">
        <f t="shared" si="222"/>
        <v>0</v>
      </c>
      <c r="AW182" s="56">
        <f t="shared" si="222"/>
        <v>0</v>
      </c>
      <c r="AX182" s="193">
        <f t="shared" si="222"/>
        <v>0</v>
      </c>
      <c r="AY182" s="56">
        <f t="shared" si="222"/>
        <v>0</v>
      </c>
      <c r="AZ182" s="193">
        <f t="shared" si="222"/>
        <v>0</v>
      </c>
      <c r="BA182" s="56">
        <f t="shared" si="222"/>
        <v>0</v>
      </c>
      <c r="BB182" s="193">
        <f t="shared" si="222"/>
        <v>0</v>
      </c>
      <c r="BC182" s="56">
        <f t="shared" si="222"/>
        <v>0</v>
      </c>
      <c r="BD182" s="193">
        <f t="shared" si="222"/>
        <v>0</v>
      </c>
      <c r="BE182" s="56">
        <f t="shared" si="222"/>
        <v>0</v>
      </c>
      <c r="BF182" s="193">
        <f t="shared" si="222"/>
        <v>0</v>
      </c>
      <c r="BG182" s="56">
        <f t="shared" si="222"/>
        <v>0</v>
      </c>
      <c r="BH182" s="193">
        <f t="shared" si="222"/>
        <v>0</v>
      </c>
      <c r="BI182" s="56">
        <f t="shared" si="222"/>
        <v>0</v>
      </c>
      <c r="BJ182" s="193">
        <f t="shared" si="222"/>
        <v>0</v>
      </c>
      <c r="BK182" s="56">
        <f t="shared" si="222"/>
        <v>0</v>
      </c>
      <c r="BL182" s="193">
        <f t="shared" si="222"/>
        <v>0</v>
      </c>
      <c r="BM182" s="56">
        <f t="shared" si="222"/>
        <v>0</v>
      </c>
      <c r="BN182" s="193">
        <f t="shared" si="222"/>
        <v>0</v>
      </c>
      <c r="BO182" s="56">
        <f t="shared" si="222"/>
        <v>0</v>
      </c>
      <c r="BP182" s="193">
        <f t="shared" si="222"/>
        <v>0</v>
      </c>
      <c r="BQ182" s="56">
        <f t="shared" si="222"/>
        <v>0</v>
      </c>
      <c r="BR182" s="193">
        <f t="shared" si="222"/>
        <v>0</v>
      </c>
      <c r="BS182" s="56">
        <f t="shared" si="222"/>
        <v>0</v>
      </c>
      <c r="BT182" s="193">
        <f t="shared" ref="BT182:CG182" si="223">BT172</f>
        <v>0</v>
      </c>
      <c r="BU182" s="56">
        <f t="shared" si="223"/>
        <v>0</v>
      </c>
      <c r="BV182" s="193">
        <f t="shared" si="223"/>
        <v>0</v>
      </c>
      <c r="BW182" s="56">
        <f t="shared" si="223"/>
        <v>0</v>
      </c>
      <c r="BX182" s="193">
        <f t="shared" si="223"/>
        <v>0</v>
      </c>
      <c r="BY182" s="56">
        <f t="shared" si="223"/>
        <v>0</v>
      </c>
      <c r="BZ182" s="193">
        <f t="shared" si="223"/>
        <v>0</v>
      </c>
      <c r="CA182" s="56">
        <f t="shared" si="223"/>
        <v>0</v>
      </c>
      <c r="CB182" s="193">
        <f t="shared" si="223"/>
        <v>0</v>
      </c>
      <c r="CC182" s="56">
        <f t="shared" si="223"/>
        <v>0</v>
      </c>
      <c r="CD182" s="193">
        <f t="shared" si="223"/>
        <v>0</v>
      </c>
      <c r="CE182" s="56">
        <f t="shared" si="223"/>
        <v>0</v>
      </c>
      <c r="CF182" s="193">
        <f t="shared" si="223"/>
        <v>0</v>
      </c>
      <c r="CG182" s="56">
        <f t="shared" si="223"/>
        <v>0</v>
      </c>
      <c r="CH182" s="193">
        <f t="shared" ref="CH182:CI182" si="224">CH172</f>
        <v>0</v>
      </c>
      <c r="CI182" s="56">
        <f t="shared" si="224"/>
        <v>0</v>
      </c>
      <c r="CJ182" s="193">
        <f t="shared" ref="CJ182:CK182" si="225">CJ172</f>
        <v>0</v>
      </c>
      <c r="CK182" s="56">
        <f t="shared" si="225"/>
        <v>0</v>
      </c>
      <c r="CL182" s="193">
        <f t="shared" ref="CL182" si="226">CL172</f>
        <v>0</v>
      </c>
    </row>
    <row r="183" spans="1:90" ht="13.5" thickBot="1" x14ac:dyDescent="0.25">
      <c r="A183" s="2" t="s">
        <v>73</v>
      </c>
      <c r="B183" s="42" t="s">
        <v>77</v>
      </c>
      <c r="C183" s="147">
        <f>C180-C181-C182</f>
        <v>7626749.7399999946</v>
      </c>
      <c r="D183" s="148">
        <f t="shared" ref="D183:G183" si="227">D180-D181-D182</f>
        <v>5024238</v>
      </c>
      <c r="E183" s="148">
        <f t="shared" si="227"/>
        <v>0</v>
      </c>
      <c r="F183" s="148">
        <f t="shared" si="227"/>
        <v>0</v>
      </c>
      <c r="G183" s="148">
        <f t="shared" si="227"/>
        <v>0</v>
      </c>
      <c r="H183" s="148">
        <f t="shared" ref="H183:BS183" si="228">H180-H181-H182</f>
        <v>0</v>
      </c>
      <c r="I183" s="148">
        <f t="shared" si="228"/>
        <v>2602512</v>
      </c>
      <c r="J183" s="148">
        <f t="shared" si="228"/>
        <v>0</v>
      </c>
      <c r="K183" s="148">
        <f t="shared" si="228"/>
        <v>0</v>
      </c>
      <c r="L183" s="148">
        <f t="shared" si="228"/>
        <v>0</v>
      </c>
      <c r="M183" s="148">
        <f t="shared" si="228"/>
        <v>0</v>
      </c>
      <c r="N183" s="148">
        <f t="shared" si="228"/>
        <v>0</v>
      </c>
      <c r="O183" s="148">
        <f t="shared" si="228"/>
        <v>0</v>
      </c>
      <c r="P183" s="148">
        <f t="shared" si="228"/>
        <v>0</v>
      </c>
      <c r="Q183" s="148">
        <f t="shared" si="228"/>
        <v>0</v>
      </c>
      <c r="R183" s="148">
        <f t="shared" si="228"/>
        <v>0</v>
      </c>
      <c r="S183" s="148">
        <f t="shared" si="228"/>
        <v>0</v>
      </c>
      <c r="T183" s="148">
        <f t="shared" si="228"/>
        <v>0</v>
      </c>
      <c r="U183" s="148">
        <f t="shared" si="228"/>
        <v>0</v>
      </c>
      <c r="V183" s="148">
        <f t="shared" si="228"/>
        <v>0</v>
      </c>
      <c r="W183" s="148">
        <f t="shared" si="228"/>
        <v>0</v>
      </c>
      <c r="X183" s="148">
        <f t="shared" si="228"/>
        <v>0</v>
      </c>
      <c r="Y183" s="148">
        <f t="shared" si="228"/>
        <v>0</v>
      </c>
      <c r="Z183" s="148">
        <f t="shared" si="228"/>
        <v>0</v>
      </c>
      <c r="AA183" s="148">
        <f t="shared" si="228"/>
        <v>0</v>
      </c>
      <c r="AB183" s="148">
        <f t="shared" si="228"/>
        <v>0</v>
      </c>
      <c r="AC183" s="148">
        <f t="shared" si="228"/>
        <v>0</v>
      </c>
      <c r="AD183" s="148">
        <f t="shared" si="228"/>
        <v>0</v>
      </c>
      <c r="AE183" s="148">
        <f t="shared" si="228"/>
        <v>0</v>
      </c>
      <c r="AF183" s="148">
        <f t="shared" si="228"/>
        <v>0</v>
      </c>
      <c r="AG183" s="148">
        <f t="shared" si="228"/>
        <v>0</v>
      </c>
      <c r="AH183" s="148">
        <f t="shared" si="228"/>
        <v>0</v>
      </c>
      <c r="AI183" s="148">
        <f t="shared" si="228"/>
        <v>0</v>
      </c>
      <c r="AJ183" s="148">
        <f t="shared" si="228"/>
        <v>0</v>
      </c>
      <c r="AK183" s="148">
        <f t="shared" si="228"/>
        <v>0</v>
      </c>
      <c r="AL183" s="148">
        <f t="shared" si="228"/>
        <v>0</v>
      </c>
      <c r="AM183" s="148">
        <f t="shared" si="228"/>
        <v>0</v>
      </c>
      <c r="AN183" s="148">
        <f t="shared" si="228"/>
        <v>0</v>
      </c>
      <c r="AO183" s="148">
        <f t="shared" si="228"/>
        <v>0</v>
      </c>
      <c r="AP183" s="148">
        <f t="shared" si="228"/>
        <v>0</v>
      </c>
      <c r="AQ183" s="148">
        <f t="shared" si="228"/>
        <v>0</v>
      </c>
      <c r="AR183" s="148">
        <f t="shared" si="228"/>
        <v>0</v>
      </c>
      <c r="AS183" s="148">
        <f t="shared" si="228"/>
        <v>0</v>
      </c>
      <c r="AT183" s="148">
        <f t="shared" si="228"/>
        <v>0</v>
      </c>
      <c r="AU183" s="148">
        <f t="shared" si="228"/>
        <v>0</v>
      </c>
      <c r="AV183" s="148">
        <f t="shared" si="228"/>
        <v>0</v>
      </c>
      <c r="AW183" s="148">
        <f t="shared" si="228"/>
        <v>0</v>
      </c>
      <c r="AX183" s="148">
        <f t="shared" si="228"/>
        <v>0</v>
      </c>
      <c r="AY183" s="148">
        <f t="shared" si="228"/>
        <v>0</v>
      </c>
      <c r="AZ183" s="148">
        <f t="shared" si="228"/>
        <v>0</v>
      </c>
      <c r="BA183" s="148">
        <f t="shared" si="228"/>
        <v>0</v>
      </c>
      <c r="BB183" s="148">
        <f t="shared" si="228"/>
        <v>0</v>
      </c>
      <c r="BC183" s="148">
        <f t="shared" si="228"/>
        <v>0</v>
      </c>
      <c r="BD183" s="148">
        <f t="shared" si="228"/>
        <v>0</v>
      </c>
      <c r="BE183" s="148">
        <f t="shared" si="228"/>
        <v>0</v>
      </c>
      <c r="BF183" s="148">
        <f t="shared" si="228"/>
        <v>0</v>
      </c>
      <c r="BG183" s="148">
        <f t="shared" si="228"/>
        <v>0</v>
      </c>
      <c r="BH183" s="148">
        <f t="shared" si="228"/>
        <v>0</v>
      </c>
      <c r="BI183" s="148">
        <f t="shared" si="228"/>
        <v>0</v>
      </c>
      <c r="BJ183" s="148">
        <f t="shared" si="228"/>
        <v>0</v>
      </c>
      <c r="BK183" s="148">
        <f t="shared" si="228"/>
        <v>0</v>
      </c>
      <c r="BL183" s="148">
        <f t="shared" si="228"/>
        <v>0</v>
      </c>
      <c r="BM183" s="148">
        <f t="shared" si="228"/>
        <v>0</v>
      </c>
      <c r="BN183" s="148">
        <f t="shared" si="228"/>
        <v>0</v>
      </c>
      <c r="BO183" s="148">
        <f t="shared" si="228"/>
        <v>0</v>
      </c>
      <c r="BP183" s="148">
        <f t="shared" si="228"/>
        <v>0</v>
      </c>
      <c r="BQ183" s="148">
        <f t="shared" si="228"/>
        <v>0</v>
      </c>
      <c r="BR183" s="148">
        <f t="shared" si="228"/>
        <v>0</v>
      </c>
      <c r="BS183" s="148">
        <f t="shared" si="228"/>
        <v>0</v>
      </c>
      <c r="BT183" s="148">
        <f t="shared" ref="BT183:CG183" si="229">BT180-BT181-BT182</f>
        <v>0</v>
      </c>
      <c r="BU183" s="148">
        <f t="shared" si="229"/>
        <v>0</v>
      </c>
      <c r="BV183" s="148">
        <f t="shared" si="229"/>
        <v>0</v>
      </c>
      <c r="BW183" s="148">
        <f t="shared" si="229"/>
        <v>0</v>
      </c>
      <c r="BX183" s="148">
        <f t="shared" si="229"/>
        <v>0</v>
      </c>
      <c r="BY183" s="148">
        <f t="shared" si="229"/>
        <v>0</v>
      </c>
      <c r="BZ183" s="148">
        <f t="shared" si="229"/>
        <v>0</v>
      </c>
      <c r="CA183" s="148">
        <f t="shared" si="229"/>
        <v>0</v>
      </c>
      <c r="CB183" s="148">
        <f t="shared" si="229"/>
        <v>0</v>
      </c>
      <c r="CC183" s="148">
        <f t="shared" si="229"/>
        <v>0</v>
      </c>
      <c r="CD183" s="148">
        <f t="shared" si="229"/>
        <v>0</v>
      </c>
      <c r="CE183" s="148">
        <f t="shared" si="229"/>
        <v>0</v>
      </c>
      <c r="CF183" s="148">
        <f t="shared" si="229"/>
        <v>0</v>
      </c>
      <c r="CG183" s="148">
        <f t="shared" si="229"/>
        <v>-0.44999999995343387</v>
      </c>
      <c r="CH183" s="148">
        <f t="shared" ref="CH183:CI183" si="230">CH180-CH181-CH182</f>
        <v>0.19000000000232831</v>
      </c>
      <c r="CI183" s="148">
        <f t="shared" si="230"/>
        <v>0</v>
      </c>
      <c r="CJ183" s="148">
        <f t="shared" ref="CJ183:CK183" si="231">CJ180-CJ181-CJ182</f>
        <v>0</v>
      </c>
      <c r="CK183" s="148">
        <f t="shared" si="231"/>
        <v>0</v>
      </c>
      <c r="CL183" s="148">
        <f t="shared" ref="CL183" si="232">CL180-CL181-CL182</f>
        <v>0</v>
      </c>
    </row>
    <row r="184" spans="1:90" s="3" customFormat="1" x14ac:dyDescent="0.2">
      <c r="A184" s="2"/>
      <c r="B184" s="4"/>
      <c r="C184" s="78"/>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row>
    <row r="185" spans="1:90" x14ac:dyDescent="0.2">
      <c r="A185" s="375" t="s">
        <v>939</v>
      </c>
      <c r="B185" s="370"/>
    </row>
    <row r="186" spans="1:90" x14ac:dyDescent="0.2">
      <c r="A186" s="330"/>
      <c r="B186" s="313"/>
    </row>
    <row r="187" spans="1:90" x14ac:dyDescent="0.2">
      <c r="A187" s="331"/>
      <c r="B187" s="332"/>
    </row>
    <row r="188" spans="1:90" x14ac:dyDescent="0.2">
      <c r="A188" s="331"/>
      <c r="B188" s="332"/>
    </row>
    <row r="189" spans="1:90" ht="12.75" customHeight="1" x14ac:dyDescent="0.2">
      <c r="B189" s="329"/>
    </row>
    <row r="190" spans="1:90" x14ac:dyDescent="0.2">
      <c r="A190" s="368" t="s">
        <v>906</v>
      </c>
      <c r="B190" s="370"/>
    </row>
    <row r="191" spans="1:90" x14ac:dyDescent="0.2">
      <c r="A191" s="333" t="s">
        <v>907</v>
      </c>
      <c r="B191" s="318" t="s">
        <v>908</v>
      </c>
    </row>
    <row r="192" spans="1:90" x14ac:dyDescent="0.2">
      <c r="A192" s="319" t="s">
        <v>909</v>
      </c>
      <c r="B192" s="320" t="s">
        <v>916</v>
      </c>
    </row>
    <row r="193" spans="1:2" x14ac:dyDescent="0.2">
      <c r="A193" s="319" t="s">
        <v>942</v>
      </c>
      <c r="B193" s="320" t="s">
        <v>943</v>
      </c>
    </row>
    <row r="194" spans="1:2" x14ac:dyDescent="0.2">
      <c r="A194" s="319" t="s">
        <v>944</v>
      </c>
      <c r="B194" s="320" t="s">
        <v>945</v>
      </c>
    </row>
    <row r="195" spans="1:2" x14ac:dyDescent="0.2">
      <c r="A195" s="319" t="s">
        <v>910</v>
      </c>
      <c r="B195" s="320" t="s">
        <v>917</v>
      </c>
    </row>
    <row r="196" spans="1:2" x14ac:dyDescent="0.2">
      <c r="A196" s="319" t="s">
        <v>911</v>
      </c>
      <c r="B196" s="320" t="s">
        <v>946</v>
      </c>
    </row>
    <row r="197" spans="1:2" x14ac:dyDescent="0.2">
      <c r="A197" s="319" t="s">
        <v>912</v>
      </c>
      <c r="B197" s="320" t="s">
        <v>918</v>
      </c>
    </row>
    <row r="198" spans="1:2" x14ac:dyDescent="0.2">
      <c r="A198" s="51" t="s">
        <v>913</v>
      </c>
      <c r="B198" s="320" t="s">
        <v>947</v>
      </c>
    </row>
    <row r="199" spans="1:2" x14ac:dyDescent="0.2">
      <c r="A199" s="319" t="s">
        <v>914</v>
      </c>
      <c r="B199" s="320" t="s">
        <v>919</v>
      </c>
    </row>
    <row r="200" spans="1:2" x14ac:dyDescent="0.2">
      <c r="A200" s="319" t="s">
        <v>915</v>
      </c>
      <c r="B200" s="320" t="s">
        <v>920</v>
      </c>
    </row>
    <row r="201" spans="1:2" x14ac:dyDescent="0.2">
      <c r="A201" s="2"/>
      <c r="B201" s="3" t="s">
        <v>948</v>
      </c>
    </row>
    <row r="204" spans="1:2" x14ac:dyDescent="0.2">
      <c r="A204" s="368" t="s">
        <v>957</v>
      </c>
      <c r="B204" s="369"/>
    </row>
    <row r="205" spans="1:2" ht="38.25" x14ac:dyDescent="0.2">
      <c r="A205" s="344" t="s">
        <v>958</v>
      </c>
      <c r="B205" s="341" t="s">
        <v>959</v>
      </c>
    </row>
    <row r="206" spans="1:2" ht="127.5" x14ac:dyDescent="0.2">
      <c r="A206" s="344" t="s">
        <v>960</v>
      </c>
      <c r="B206" s="341" t="s">
        <v>961</v>
      </c>
    </row>
    <row r="207" spans="1:2" ht="76.5" x14ac:dyDescent="0.2">
      <c r="A207" s="344" t="s">
        <v>962</v>
      </c>
      <c r="B207" s="341" t="s">
        <v>963</v>
      </c>
    </row>
    <row r="208" spans="1:2" ht="76.5" x14ac:dyDescent="0.2">
      <c r="A208" s="344" t="s">
        <v>964</v>
      </c>
      <c r="B208" s="341" t="s">
        <v>965</v>
      </c>
    </row>
    <row r="209" spans="1:2" ht="114.75" x14ac:dyDescent="0.2">
      <c r="A209" s="344" t="s">
        <v>966</v>
      </c>
      <c r="B209" s="341" t="s">
        <v>967</v>
      </c>
    </row>
    <row r="210" spans="1:2" ht="38.25" x14ac:dyDescent="0.2">
      <c r="A210" s="344" t="s">
        <v>968</v>
      </c>
      <c r="B210" s="341" t="s">
        <v>969</v>
      </c>
    </row>
    <row r="211" spans="1:2" ht="63.75" x14ac:dyDescent="0.2">
      <c r="A211" s="345" t="s">
        <v>970</v>
      </c>
      <c r="B211" s="341" t="s">
        <v>971</v>
      </c>
    </row>
    <row r="212" spans="1:2" ht="38.25" x14ac:dyDescent="0.2">
      <c r="A212" s="345" t="s">
        <v>972</v>
      </c>
      <c r="B212" s="341" t="s">
        <v>973</v>
      </c>
    </row>
    <row r="213" spans="1:2" ht="63.75" x14ac:dyDescent="0.2">
      <c r="A213" s="346" t="s">
        <v>974</v>
      </c>
      <c r="B213" s="342" t="s">
        <v>975</v>
      </c>
    </row>
    <row r="214" spans="1:2" ht="51" x14ac:dyDescent="0.2">
      <c r="A214" s="346" t="s">
        <v>976</v>
      </c>
      <c r="B214" s="343" t="s">
        <v>977</v>
      </c>
    </row>
  </sheetData>
  <sheetProtection algorithmName="SHA-512" hashValue="dzkpaOlm22aUlUm0sGFSpmCa5KMavkaJQJrHNf0a1Mz8eOC76bWBtkeJK7tGwTlZ9pCUZenRxrGK3vfVXoSVmQ==" saltValue="jRU17Erye7VOxHs/v9tIrA==" spinCount="100000" sheet="1" objects="1" scenarios="1"/>
  <mergeCells count="6">
    <mergeCell ref="A204:B204"/>
    <mergeCell ref="A190:B190"/>
    <mergeCell ref="C1:D1"/>
    <mergeCell ref="C2:D2"/>
    <mergeCell ref="B5:G5"/>
    <mergeCell ref="A185:B185"/>
  </mergeCells>
  <conditionalFormatting sqref="B57 B75">
    <cfRule type="expression" dxfId="4" priority="21" stopIfTrue="1">
      <formula>#REF!="O"</formula>
    </cfRule>
    <cfRule type="expression" dxfId="3" priority="22" stopIfTrue="1">
      <formula>#REF!="S"</formula>
    </cfRule>
  </conditionalFormatting>
  <conditionalFormatting sqref="B57 B75">
    <cfRule type="expression" dxfId="2" priority="23">
      <formula>#REF!="O"</formula>
    </cfRule>
    <cfRule type="expression" dxfId="1" priority="24">
      <formula>#REF!="S"</formula>
    </cfRule>
    <cfRule type="expression" dxfId="0" priority="25">
      <formula>#REF!="G"</formula>
    </cfRule>
  </conditionalFormatting>
  <pageMargins left="0.25" right="0.25" top="0.75" bottom="0.75" header="0.3" footer="0.3"/>
  <pageSetup paperSize="5" scale="11" fitToHeight="0" orientation="landscape" r:id="rId1"/>
  <headerFooter>
    <oddHeader>&amp;C&amp;"Arial,Bold"&amp;14&amp;EComprehensive Strategic Finances&amp;"Arial,Regular"&amp;10&amp;E
&amp;12(Study Step 1: Agency Legal Directives, Plan and Resources)</oddHeader>
  </headerFooter>
  <rowBreaks count="1" manualBreakCount="1">
    <brk id="97" max="16383" man="1"/>
  </rowBreaks>
  <colBreaks count="1" manualBreakCount="1">
    <brk id="90"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Options'!$C$29:$C$30</xm:f>
          </x14:formula1>
          <xm:sqref>D11:CL11</xm:sqref>
        </x14:dataValidation>
        <x14:dataValidation type="list" allowBlank="1" showInputMessage="1" showErrorMessage="1">
          <x14:formula1>
            <xm:f>'Drop Down Options'!$C$33:$C$35</xm:f>
          </x14:formula1>
          <xm:sqref>D12:CL12</xm:sqref>
        </x14:dataValidation>
        <x14:dataValidation type="list" allowBlank="1" showInputMessage="1" showErrorMessage="1">
          <x14:formula1>
            <xm:f>'Drop Down Options'!$C$38:$C$39</xm:f>
          </x14:formula1>
          <xm:sqref>D14:CL14</xm:sqref>
        </x14:dataValidation>
        <x14:dataValidation type="list" allowBlank="1" showInputMessage="1" showErrorMessage="1">
          <x14:formula1>
            <xm:f>'Drop Down Options'!$C$42:$C$43</xm:f>
          </x14:formula1>
          <xm:sqref>D15:CL15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3"/>
  <sheetViews>
    <sheetView topLeftCell="A26" zoomScale="110" zoomScaleNormal="110" workbookViewId="0">
      <pane xSplit="2" topLeftCell="C1" activePane="topRight" state="frozen"/>
      <selection activeCell="A7" sqref="A7"/>
      <selection pane="topRight" activeCell="A26" sqref="A1:XFD1048576"/>
    </sheetView>
  </sheetViews>
  <sheetFormatPr defaultColWidth="9.140625" defaultRowHeight="12.75" x14ac:dyDescent="0.2"/>
  <cols>
    <col min="1" max="1" width="9.140625" style="131"/>
    <col min="2" max="2" width="20" style="131" customWidth="1"/>
    <col min="3" max="3" width="18.42578125" style="131" customWidth="1"/>
    <col min="4" max="4" width="16.7109375" style="131" customWidth="1"/>
    <col min="5" max="5" width="14.5703125" style="131" customWidth="1"/>
    <col min="6" max="6" width="9.5703125" style="131" customWidth="1"/>
    <col min="7" max="7" width="14.85546875" style="131" customWidth="1"/>
    <col min="8" max="8" width="17.7109375" style="131" customWidth="1"/>
    <col min="9" max="9" width="15" style="131" customWidth="1"/>
    <col min="10" max="10" width="17.42578125" style="131" customWidth="1"/>
    <col min="11" max="11" width="16" style="131" customWidth="1"/>
    <col min="12" max="12" width="18.42578125" style="131" customWidth="1"/>
    <col min="13" max="13" width="17" style="131" customWidth="1"/>
    <col min="14" max="14" width="18" style="131" customWidth="1"/>
    <col min="15" max="15" width="38.42578125" style="131" customWidth="1"/>
    <col min="16" max="16" width="31.5703125" style="131" customWidth="1"/>
    <col min="17" max="17" width="23.7109375" style="131" customWidth="1"/>
    <col min="18" max="18" width="18.5703125" style="131" customWidth="1"/>
    <col min="19" max="19" width="16.7109375" style="131" customWidth="1"/>
    <col min="20" max="20" width="7.5703125" style="131" bestFit="1" customWidth="1"/>
    <col min="21" max="21" width="25.7109375" style="131" customWidth="1"/>
    <col min="22" max="16384" width="9.140625" style="131"/>
  </cols>
  <sheetData>
    <row r="1" spans="1:20" x14ac:dyDescent="0.2">
      <c r="B1" s="1" t="s">
        <v>0</v>
      </c>
      <c r="C1" s="388" t="s">
        <v>636</v>
      </c>
      <c r="D1" s="384"/>
    </row>
    <row r="2" spans="1:20" ht="25.5" customHeight="1" x14ac:dyDescent="0.2">
      <c r="B2" s="389" t="s">
        <v>986</v>
      </c>
      <c r="C2" s="390"/>
      <c r="D2" s="391"/>
    </row>
    <row r="3" spans="1:20" x14ac:dyDescent="0.2">
      <c r="B3" s="36"/>
      <c r="C3" s="14"/>
      <c r="D3" s="25"/>
    </row>
    <row r="4" spans="1:20" ht="126.75" customHeight="1" x14ac:dyDescent="0.2">
      <c r="B4" s="385" t="s">
        <v>6</v>
      </c>
      <c r="C4" s="386"/>
      <c r="D4" s="386"/>
      <c r="E4" s="386"/>
      <c r="F4" s="386"/>
      <c r="G4" s="386"/>
      <c r="H4" s="386"/>
      <c r="I4" s="386"/>
      <c r="J4" s="386"/>
      <c r="K4" s="386"/>
      <c r="L4" s="386"/>
      <c r="M4" s="387"/>
      <c r="R4" s="25"/>
      <c r="S4" s="25"/>
      <c r="T4" s="25"/>
    </row>
    <row r="5" spans="1:20" x14ac:dyDescent="0.2">
      <c r="B5" s="25"/>
      <c r="C5" s="25"/>
      <c r="D5" s="25"/>
      <c r="E5" s="25"/>
      <c r="F5" s="25"/>
      <c r="G5" s="25"/>
      <c r="H5" s="25"/>
      <c r="I5" s="25"/>
      <c r="J5" s="25"/>
      <c r="K5" s="25"/>
      <c r="L5" s="25"/>
      <c r="M5" s="25"/>
      <c r="R5" s="25"/>
      <c r="S5" s="25"/>
      <c r="T5" s="25"/>
    </row>
    <row r="6" spans="1:20" x14ac:dyDescent="0.2">
      <c r="B6" s="25"/>
      <c r="C6" s="25"/>
      <c r="D6" s="25"/>
      <c r="E6" s="25"/>
      <c r="F6" s="25"/>
      <c r="G6" s="25"/>
      <c r="H6" s="392" t="s">
        <v>269</v>
      </c>
      <c r="I6" s="393"/>
      <c r="J6" s="393"/>
      <c r="K6" s="393"/>
      <c r="L6" s="393"/>
      <c r="M6" s="393"/>
      <c r="O6" s="25"/>
      <c r="P6" s="25"/>
      <c r="Q6" s="25"/>
      <c r="R6" s="25"/>
      <c r="S6" s="25"/>
      <c r="T6" s="25"/>
    </row>
    <row r="7" spans="1:20" ht="71.25" customHeight="1" x14ac:dyDescent="0.2">
      <c r="A7" s="8" t="s">
        <v>5</v>
      </c>
      <c r="B7" s="27" t="s">
        <v>23</v>
      </c>
      <c r="C7" s="29" t="s">
        <v>264</v>
      </c>
      <c r="D7" s="28" t="s">
        <v>265</v>
      </c>
      <c r="E7" s="29" t="s">
        <v>17</v>
      </c>
      <c r="F7" s="29" t="s">
        <v>117</v>
      </c>
      <c r="G7" s="29" t="s">
        <v>274</v>
      </c>
      <c r="H7" s="29" t="s">
        <v>120</v>
      </c>
      <c r="I7" s="29" t="s">
        <v>121</v>
      </c>
      <c r="J7" s="29" t="s">
        <v>122</v>
      </c>
      <c r="K7" s="29" t="s">
        <v>119</v>
      </c>
      <c r="L7" s="29" t="s">
        <v>118</v>
      </c>
      <c r="M7" s="29" t="s">
        <v>24</v>
      </c>
      <c r="N7" s="26" t="s">
        <v>143</v>
      </c>
      <c r="O7" s="24" t="s">
        <v>272</v>
      </c>
      <c r="P7" s="25"/>
      <c r="Q7" s="25"/>
      <c r="R7" s="25"/>
      <c r="S7" s="25"/>
      <c r="T7" s="25"/>
    </row>
    <row r="8" spans="1:20" ht="25.5" customHeight="1" x14ac:dyDescent="0.2">
      <c r="A8" s="376" t="s">
        <v>683</v>
      </c>
      <c r="B8" s="376" t="s">
        <v>499</v>
      </c>
      <c r="C8" s="376" t="s">
        <v>3</v>
      </c>
      <c r="D8" s="376" t="s">
        <v>7</v>
      </c>
      <c r="E8" s="376" t="s">
        <v>531</v>
      </c>
      <c r="F8" s="195" t="s">
        <v>110</v>
      </c>
      <c r="G8" s="195" t="s">
        <v>275</v>
      </c>
      <c r="H8" s="219">
        <v>1</v>
      </c>
      <c r="I8" s="219">
        <v>1</v>
      </c>
      <c r="J8" s="219">
        <v>1</v>
      </c>
      <c r="K8" s="219">
        <v>1</v>
      </c>
      <c r="L8" s="219">
        <v>1</v>
      </c>
      <c r="M8" s="219">
        <v>1</v>
      </c>
      <c r="N8" s="367" t="s">
        <v>183</v>
      </c>
      <c r="O8" s="376" t="s">
        <v>839</v>
      </c>
    </row>
    <row r="9" spans="1:20" ht="25.5" customHeight="1" x14ac:dyDescent="0.2">
      <c r="A9" s="378"/>
      <c r="B9" s="377"/>
      <c r="C9" s="377"/>
      <c r="D9" s="377"/>
      <c r="E9" s="377"/>
      <c r="F9" s="195" t="s">
        <v>111</v>
      </c>
      <c r="G9" s="195"/>
      <c r="H9" s="222">
        <v>0.99370000000000003</v>
      </c>
      <c r="I9" s="222">
        <v>0.99880000000000002</v>
      </c>
      <c r="J9" s="222">
        <v>0.99809999999999999</v>
      </c>
      <c r="K9" s="222">
        <v>0.99809999999999999</v>
      </c>
      <c r="L9" s="222">
        <v>0.99890000000000001</v>
      </c>
      <c r="M9" s="218" t="s">
        <v>602</v>
      </c>
      <c r="N9" s="367"/>
      <c r="O9" s="377"/>
    </row>
    <row r="10" spans="1:20" ht="25.5" customHeight="1" x14ac:dyDescent="0.2">
      <c r="A10" s="379" t="s">
        <v>685</v>
      </c>
      <c r="B10" s="379" t="s">
        <v>500</v>
      </c>
      <c r="C10" s="379" t="s">
        <v>4</v>
      </c>
      <c r="D10" s="379" t="s">
        <v>7</v>
      </c>
      <c r="E10" s="379" t="s">
        <v>531</v>
      </c>
      <c r="F10" s="11" t="s">
        <v>110</v>
      </c>
      <c r="G10" s="11" t="s">
        <v>275</v>
      </c>
      <c r="H10" s="226">
        <v>124</v>
      </c>
      <c r="I10" s="226">
        <v>124</v>
      </c>
      <c r="J10" s="226">
        <v>123</v>
      </c>
      <c r="K10" s="11">
        <v>123</v>
      </c>
      <c r="L10" s="11">
        <v>127</v>
      </c>
      <c r="M10" s="226">
        <v>127</v>
      </c>
      <c r="N10" s="384" t="s">
        <v>183</v>
      </c>
      <c r="O10" s="379" t="s">
        <v>764</v>
      </c>
    </row>
    <row r="11" spans="1:20" ht="25.5" customHeight="1" x14ac:dyDescent="0.2">
      <c r="A11" s="380"/>
      <c r="B11" s="381"/>
      <c r="C11" s="381"/>
      <c r="D11" s="381"/>
      <c r="E11" s="381"/>
      <c r="F11" s="11" t="s">
        <v>111</v>
      </c>
      <c r="G11" s="11"/>
      <c r="H11" s="226">
        <v>124</v>
      </c>
      <c r="I11" s="226">
        <v>123</v>
      </c>
      <c r="J11" s="226">
        <v>123</v>
      </c>
      <c r="K11" s="11">
        <v>123</v>
      </c>
      <c r="L11" s="11">
        <v>127</v>
      </c>
      <c r="M11" s="11" t="s">
        <v>602</v>
      </c>
      <c r="N11" s="384"/>
      <c r="O11" s="381"/>
    </row>
    <row r="12" spans="1:20" ht="25.5" customHeight="1" x14ac:dyDescent="0.2">
      <c r="A12" s="376" t="s">
        <v>686</v>
      </c>
      <c r="B12" s="376" t="s">
        <v>501</v>
      </c>
      <c r="C12" s="376" t="s">
        <v>4</v>
      </c>
      <c r="D12" s="376" t="s">
        <v>7</v>
      </c>
      <c r="E12" s="376" t="s">
        <v>531</v>
      </c>
      <c r="F12" s="195" t="s">
        <v>110</v>
      </c>
      <c r="G12" s="220" t="s">
        <v>275</v>
      </c>
      <c r="H12" s="220">
        <v>284422293.74000001</v>
      </c>
      <c r="I12" s="220">
        <v>294407535.16000003</v>
      </c>
      <c r="J12" s="220">
        <v>311057063.42000002</v>
      </c>
      <c r="K12" s="220">
        <v>327912911.69</v>
      </c>
      <c r="L12" s="220">
        <v>337748584.95999998</v>
      </c>
      <c r="M12" s="220">
        <v>598946262.88</v>
      </c>
      <c r="N12" s="367" t="s">
        <v>183</v>
      </c>
      <c r="O12" s="376" t="s">
        <v>765</v>
      </c>
    </row>
    <row r="13" spans="1:20" ht="25.5" customHeight="1" x14ac:dyDescent="0.2">
      <c r="A13" s="378"/>
      <c r="B13" s="377"/>
      <c r="C13" s="377"/>
      <c r="D13" s="377"/>
      <c r="E13" s="377"/>
      <c r="F13" s="195" t="s">
        <v>111</v>
      </c>
      <c r="G13" s="220"/>
      <c r="H13" s="220">
        <v>280388128.73000002</v>
      </c>
      <c r="I13" s="220">
        <v>296244822.30000001</v>
      </c>
      <c r="J13" s="220">
        <v>312298011.13</v>
      </c>
      <c r="K13" s="220">
        <v>321664319.00999999</v>
      </c>
      <c r="L13" s="220">
        <v>593016101.86000001</v>
      </c>
      <c r="M13" s="218" t="s">
        <v>602</v>
      </c>
      <c r="N13" s="367"/>
      <c r="O13" s="377"/>
    </row>
    <row r="14" spans="1:20" ht="25.5" customHeight="1" x14ac:dyDescent="0.2">
      <c r="A14" s="379" t="s">
        <v>682</v>
      </c>
      <c r="B14" s="379" t="s">
        <v>502</v>
      </c>
      <c r="C14" s="379" t="s">
        <v>3</v>
      </c>
      <c r="D14" s="379" t="s">
        <v>7</v>
      </c>
      <c r="E14" s="379" t="s">
        <v>531</v>
      </c>
      <c r="F14" s="11" t="s">
        <v>110</v>
      </c>
      <c r="G14" s="11" t="s">
        <v>275</v>
      </c>
      <c r="H14" s="11" t="s">
        <v>215</v>
      </c>
      <c r="I14" s="11" t="s">
        <v>215</v>
      </c>
      <c r="J14" s="11" t="s">
        <v>215</v>
      </c>
      <c r="K14" s="221">
        <v>1</v>
      </c>
      <c r="L14" s="221">
        <v>1</v>
      </c>
      <c r="M14" s="221">
        <v>1</v>
      </c>
      <c r="N14" s="384" t="s">
        <v>183</v>
      </c>
      <c r="O14" s="382"/>
    </row>
    <row r="15" spans="1:20" ht="44.25" customHeight="1" x14ac:dyDescent="0.2">
      <c r="A15" s="380"/>
      <c r="B15" s="381"/>
      <c r="C15" s="381"/>
      <c r="D15" s="381"/>
      <c r="E15" s="381"/>
      <c r="F15" s="11" t="s">
        <v>111</v>
      </c>
      <c r="G15" s="11"/>
      <c r="H15" s="11" t="s">
        <v>215</v>
      </c>
      <c r="I15" s="11" t="s">
        <v>215</v>
      </c>
      <c r="J15" s="11" t="s">
        <v>215</v>
      </c>
      <c r="K15" s="221">
        <v>1</v>
      </c>
      <c r="L15" s="221">
        <v>1</v>
      </c>
      <c r="M15" s="11" t="s">
        <v>602</v>
      </c>
      <c r="N15" s="384"/>
      <c r="O15" s="383"/>
    </row>
    <row r="16" spans="1:20" ht="25.5" customHeight="1" x14ac:dyDescent="0.2">
      <c r="A16" s="376" t="s">
        <v>687</v>
      </c>
      <c r="B16" s="376" t="s">
        <v>503</v>
      </c>
      <c r="C16" s="376" t="s">
        <v>3</v>
      </c>
      <c r="D16" s="376" t="s">
        <v>7</v>
      </c>
      <c r="E16" s="376" t="s">
        <v>531</v>
      </c>
      <c r="F16" s="195" t="s">
        <v>110</v>
      </c>
      <c r="G16" s="195" t="s">
        <v>275</v>
      </c>
      <c r="H16" s="219">
        <v>1</v>
      </c>
      <c r="I16" s="219">
        <v>1</v>
      </c>
      <c r="J16" s="219">
        <v>1</v>
      </c>
      <c r="K16" s="219">
        <v>1</v>
      </c>
      <c r="L16" s="219">
        <v>1</v>
      </c>
      <c r="M16" s="219">
        <v>1</v>
      </c>
      <c r="N16" s="367" t="s">
        <v>183</v>
      </c>
      <c r="O16" s="376" t="s">
        <v>840</v>
      </c>
    </row>
    <row r="17" spans="1:15" ht="50.25" customHeight="1" x14ac:dyDescent="0.2">
      <c r="A17" s="378"/>
      <c r="B17" s="377"/>
      <c r="C17" s="377"/>
      <c r="D17" s="377"/>
      <c r="E17" s="377"/>
      <c r="F17" s="195" t="s">
        <v>111</v>
      </c>
      <c r="G17" s="195"/>
      <c r="H17" s="222">
        <v>0.99460000000000004</v>
      </c>
      <c r="I17" s="222">
        <v>0.99760000000000004</v>
      </c>
      <c r="J17" s="222">
        <v>0.99860000000000004</v>
      </c>
      <c r="K17" s="222">
        <v>0.99790000000000001</v>
      </c>
      <c r="L17" s="222">
        <v>0.99880000000000002</v>
      </c>
      <c r="M17" s="195" t="s">
        <v>602</v>
      </c>
      <c r="N17" s="367"/>
      <c r="O17" s="377"/>
    </row>
    <row r="18" spans="1:15" ht="25.5" customHeight="1" x14ac:dyDescent="0.2">
      <c r="A18" s="379" t="s">
        <v>688</v>
      </c>
      <c r="B18" s="379" t="s">
        <v>504</v>
      </c>
      <c r="C18" s="382" t="s">
        <v>3</v>
      </c>
      <c r="D18" s="379" t="s">
        <v>7</v>
      </c>
      <c r="E18" s="379" t="s">
        <v>531</v>
      </c>
      <c r="F18" s="11" t="s">
        <v>110</v>
      </c>
      <c r="G18" s="11" t="s">
        <v>275</v>
      </c>
      <c r="H18" s="221" t="s">
        <v>215</v>
      </c>
      <c r="I18" s="221" t="s">
        <v>215</v>
      </c>
      <c r="J18" s="221" t="s">
        <v>215</v>
      </c>
      <c r="K18" s="221" t="s">
        <v>215</v>
      </c>
      <c r="L18" s="221">
        <v>1</v>
      </c>
      <c r="M18" s="221">
        <v>1</v>
      </c>
      <c r="N18" s="384" t="s">
        <v>183</v>
      </c>
      <c r="O18" s="382" t="s">
        <v>797</v>
      </c>
    </row>
    <row r="19" spans="1:15" ht="54.75" customHeight="1" x14ac:dyDescent="0.2">
      <c r="A19" s="380"/>
      <c r="B19" s="381"/>
      <c r="C19" s="383"/>
      <c r="D19" s="381"/>
      <c r="E19" s="381"/>
      <c r="F19" s="11" t="s">
        <v>111</v>
      </c>
      <c r="G19" s="221"/>
      <c r="H19" s="221" t="s">
        <v>215</v>
      </c>
      <c r="I19" s="221" t="s">
        <v>215</v>
      </c>
      <c r="J19" s="221" t="s">
        <v>215</v>
      </c>
      <c r="K19" s="221">
        <v>0</v>
      </c>
      <c r="L19" s="221">
        <v>0</v>
      </c>
      <c r="M19" s="11" t="s">
        <v>602</v>
      </c>
      <c r="N19" s="384"/>
      <c r="O19" s="383"/>
    </row>
    <row r="20" spans="1:15" ht="25.5" customHeight="1" x14ac:dyDescent="0.2">
      <c r="A20" s="376" t="s">
        <v>689</v>
      </c>
      <c r="B20" s="376" t="s">
        <v>505</v>
      </c>
      <c r="C20" s="376" t="s">
        <v>3</v>
      </c>
      <c r="D20" s="376" t="s">
        <v>7</v>
      </c>
      <c r="E20" s="376" t="s">
        <v>531</v>
      </c>
      <c r="F20" s="204" t="s">
        <v>110</v>
      </c>
      <c r="G20" s="255" t="s">
        <v>275</v>
      </c>
      <c r="H20" s="218" t="s">
        <v>215</v>
      </c>
      <c r="I20" s="218" t="s">
        <v>215</v>
      </c>
      <c r="J20" s="204" t="s">
        <v>215</v>
      </c>
      <c r="K20" s="219">
        <v>1</v>
      </c>
      <c r="L20" s="219">
        <v>1</v>
      </c>
      <c r="M20" s="219">
        <v>1</v>
      </c>
      <c r="N20" s="367" t="s">
        <v>183</v>
      </c>
      <c r="O20" s="376" t="s">
        <v>798</v>
      </c>
    </row>
    <row r="21" spans="1:15" ht="39" customHeight="1" x14ac:dyDescent="0.2">
      <c r="A21" s="378"/>
      <c r="B21" s="377"/>
      <c r="C21" s="377"/>
      <c r="D21" s="377"/>
      <c r="E21" s="377"/>
      <c r="F21" s="204" t="s">
        <v>111</v>
      </c>
      <c r="G21" s="218"/>
      <c r="H21" s="218" t="s">
        <v>215</v>
      </c>
      <c r="I21" s="218" t="s">
        <v>215</v>
      </c>
      <c r="J21" s="204" t="s">
        <v>215</v>
      </c>
      <c r="K21" s="219">
        <v>1</v>
      </c>
      <c r="L21" s="219">
        <v>1</v>
      </c>
      <c r="M21" s="218" t="s">
        <v>602</v>
      </c>
      <c r="N21" s="367"/>
      <c r="O21" s="377"/>
    </row>
    <row r="22" spans="1:15" ht="25.5" customHeight="1" x14ac:dyDescent="0.2">
      <c r="A22" s="379" t="s">
        <v>690</v>
      </c>
      <c r="B22" s="379" t="s">
        <v>506</v>
      </c>
      <c r="C22" s="382" t="s">
        <v>3</v>
      </c>
      <c r="D22" s="379" t="s">
        <v>7</v>
      </c>
      <c r="E22" s="379" t="s">
        <v>531</v>
      </c>
      <c r="F22" s="11" t="s">
        <v>110</v>
      </c>
      <c r="G22" s="11" t="s">
        <v>275</v>
      </c>
      <c r="H22" s="221" t="s">
        <v>215</v>
      </c>
      <c r="I22" s="221" t="s">
        <v>215</v>
      </c>
      <c r="J22" s="221" t="s">
        <v>215</v>
      </c>
      <c r="K22" s="11">
        <v>100</v>
      </c>
      <c r="L22" s="221">
        <v>1</v>
      </c>
      <c r="M22" s="221">
        <v>1</v>
      </c>
      <c r="N22" s="384" t="s">
        <v>183</v>
      </c>
      <c r="O22" s="382"/>
    </row>
    <row r="23" spans="1:15" ht="25.5" customHeight="1" x14ac:dyDescent="0.2">
      <c r="A23" s="380"/>
      <c r="B23" s="381"/>
      <c r="C23" s="383"/>
      <c r="D23" s="381"/>
      <c r="E23" s="381"/>
      <c r="F23" s="11" t="s">
        <v>111</v>
      </c>
      <c r="G23" s="221"/>
      <c r="H23" s="221" t="s">
        <v>215</v>
      </c>
      <c r="I23" s="221" t="s">
        <v>215</v>
      </c>
      <c r="J23" s="221" t="s">
        <v>215</v>
      </c>
      <c r="K23" s="221">
        <v>0.99</v>
      </c>
      <c r="L23" s="221">
        <v>0.99</v>
      </c>
      <c r="M23" s="11" t="s">
        <v>602</v>
      </c>
      <c r="N23" s="384"/>
      <c r="O23" s="383"/>
    </row>
    <row r="24" spans="1:15" ht="25.5" customHeight="1" x14ac:dyDescent="0.2">
      <c r="A24" s="376" t="s">
        <v>691</v>
      </c>
      <c r="B24" s="376" t="s">
        <v>507</v>
      </c>
      <c r="C24" s="376" t="s">
        <v>4</v>
      </c>
      <c r="D24" s="376" t="s">
        <v>7</v>
      </c>
      <c r="E24" s="376" t="s">
        <v>531</v>
      </c>
      <c r="F24" s="204" t="s">
        <v>110</v>
      </c>
      <c r="G24" s="204" t="s">
        <v>277</v>
      </c>
      <c r="H24" s="204" t="s">
        <v>215</v>
      </c>
      <c r="I24" s="204" t="s">
        <v>215</v>
      </c>
      <c r="J24" s="204" t="s">
        <v>215</v>
      </c>
      <c r="K24" s="204" t="s">
        <v>215</v>
      </c>
      <c r="L24" s="204" t="s">
        <v>215</v>
      </c>
      <c r="M24" s="223">
        <v>5960389</v>
      </c>
      <c r="N24" s="367" t="s">
        <v>183</v>
      </c>
      <c r="O24" s="376" t="s">
        <v>841</v>
      </c>
    </row>
    <row r="25" spans="1:15" ht="51.75" customHeight="1" x14ac:dyDescent="0.2">
      <c r="A25" s="378"/>
      <c r="B25" s="377"/>
      <c r="C25" s="377"/>
      <c r="D25" s="377"/>
      <c r="E25" s="377"/>
      <c r="F25" s="204" t="s">
        <v>111</v>
      </c>
      <c r="G25" s="204"/>
      <c r="H25" s="223">
        <v>7692697</v>
      </c>
      <c r="I25" s="223">
        <v>7035945</v>
      </c>
      <c r="J25" s="223">
        <v>6612176</v>
      </c>
      <c r="K25" s="223">
        <v>6479779</v>
      </c>
      <c r="L25" s="223">
        <v>6622655</v>
      </c>
      <c r="M25" s="218" t="s">
        <v>602</v>
      </c>
      <c r="N25" s="367"/>
      <c r="O25" s="377"/>
    </row>
    <row r="26" spans="1:15" ht="25.5" customHeight="1" x14ac:dyDescent="0.2">
      <c r="A26" s="379" t="s">
        <v>692</v>
      </c>
      <c r="B26" s="379" t="s">
        <v>508</v>
      </c>
      <c r="C26" s="379" t="s">
        <v>10</v>
      </c>
      <c r="D26" s="379" t="s">
        <v>7</v>
      </c>
      <c r="E26" s="379" t="s">
        <v>531</v>
      </c>
      <c r="F26" s="11" t="s">
        <v>110</v>
      </c>
      <c r="G26" s="11" t="s">
        <v>276</v>
      </c>
      <c r="H26" s="11" t="s">
        <v>215</v>
      </c>
      <c r="I26" s="11" t="s">
        <v>215</v>
      </c>
      <c r="J26" s="11" t="s">
        <v>215</v>
      </c>
      <c r="K26" s="257" t="s">
        <v>215</v>
      </c>
      <c r="L26" s="258">
        <v>817297</v>
      </c>
      <c r="M26" s="258">
        <v>891473</v>
      </c>
      <c r="N26" s="384" t="s">
        <v>183</v>
      </c>
      <c r="O26" s="379" t="s">
        <v>755</v>
      </c>
    </row>
    <row r="27" spans="1:15" ht="25.5" customHeight="1" x14ac:dyDescent="0.2">
      <c r="A27" s="380"/>
      <c r="B27" s="381"/>
      <c r="C27" s="381"/>
      <c r="D27" s="381"/>
      <c r="E27" s="381"/>
      <c r="F27" s="11" t="s">
        <v>111</v>
      </c>
      <c r="G27" s="11"/>
      <c r="H27" s="11" t="s">
        <v>215</v>
      </c>
      <c r="I27" s="11" t="s">
        <v>215</v>
      </c>
      <c r="J27" s="11" t="s">
        <v>215</v>
      </c>
      <c r="K27" s="224">
        <v>742997</v>
      </c>
      <c r="L27" s="224">
        <v>810430</v>
      </c>
      <c r="M27" s="11" t="s">
        <v>602</v>
      </c>
      <c r="N27" s="384"/>
      <c r="O27" s="381"/>
    </row>
    <row r="28" spans="1:15" ht="25.5" customHeight="1" x14ac:dyDescent="0.2">
      <c r="A28" s="376" t="s">
        <v>693</v>
      </c>
      <c r="B28" s="376" t="s">
        <v>509</v>
      </c>
      <c r="C28" s="376" t="s">
        <v>10</v>
      </c>
      <c r="D28" s="376" t="s">
        <v>7</v>
      </c>
      <c r="E28" s="376" t="s">
        <v>531</v>
      </c>
      <c r="F28" s="204" t="s">
        <v>110</v>
      </c>
      <c r="G28" s="204" t="s">
        <v>276</v>
      </c>
      <c r="H28" s="204" t="s">
        <v>215</v>
      </c>
      <c r="I28" s="204" t="s">
        <v>215</v>
      </c>
      <c r="J28" s="204" t="s">
        <v>215</v>
      </c>
      <c r="K28" s="255" t="s">
        <v>215</v>
      </c>
      <c r="L28" s="223">
        <v>9150236</v>
      </c>
      <c r="M28" s="223">
        <v>10077588</v>
      </c>
      <c r="N28" s="367" t="s">
        <v>183</v>
      </c>
      <c r="O28" s="376" t="s">
        <v>771</v>
      </c>
    </row>
    <row r="29" spans="1:15" ht="60.75" customHeight="1" x14ac:dyDescent="0.2">
      <c r="A29" s="378"/>
      <c r="B29" s="377"/>
      <c r="C29" s="377"/>
      <c r="D29" s="377"/>
      <c r="E29" s="377"/>
      <c r="F29" s="204" t="s">
        <v>111</v>
      </c>
      <c r="G29" s="204"/>
      <c r="H29" s="204" t="s">
        <v>215</v>
      </c>
      <c r="I29" s="204" t="s">
        <v>215</v>
      </c>
      <c r="J29" s="204" t="s">
        <v>215</v>
      </c>
      <c r="K29" s="223">
        <v>8318396</v>
      </c>
      <c r="L29" s="223">
        <v>9161444</v>
      </c>
      <c r="M29" s="218" t="s">
        <v>602</v>
      </c>
      <c r="N29" s="367"/>
      <c r="O29" s="377"/>
    </row>
    <row r="30" spans="1:15" ht="25.5" customHeight="1" x14ac:dyDescent="0.2">
      <c r="A30" s="379" t="s">
        <v>694</v>
      </c>
      <c r="B30" s="379" t="s">
        <v>510</v>
      </c>
      <c r="C30" s="382" t="s">
        <v>2</v>
      </c>
      <c r="D30" s="379" t="s">
        <v>7</v>
      </c>
      <c r="E30" s="379" t="s">
        <v>531</v>
      </c>
      <c r="F30" s="11" t="s">
        <v>110</v>
      </c>
      <c r="G30" s="11" t="s">
        <v>275</v>
      </c>
      <c r="H30" s="221" t="s">
        <v>215</v>
      </c>
      <c r="I30" s="221" t="s">
        <v>215</v>
      </c>
      <c r="J30" s="221" t="s">
        <v>215</v>
      </c>
      <c r="K30" s="221">
        <v>1</v>
      </c>
      <c r="L30" s="221">
        <v>1</v>
      </c>
      <c r="M30" s="221">
        <v>1</v>
      </c>
      <c r="N30" s="384" t="s">
        <v>183</v>
      </c>
      <c r="O30" s="382" t="s">
        <v>793</v>
      </c>
    </row>
    <row r="31" spans="1:15" ht="25.5" customHeight="1" x14ac:dyDescent="0.2">
      <c r="A31" s="380"/>
      <c r="B31" s="381"/>
      <c r="C31" s="383"/>
      <c r="D31" s="381"/>
      <c r="E31" s="381"/>
      <c r="F31" s="11" t="s">
        <v>111</v>
      </c>
      <c r="G31" s="221"/>
      <c r="H31" s="221" t="s">
        <v>215</v>
      </c>
      <c r="I31" s="221" t="s">
        <v>215</v>
      </c>
      <c r="J31" s="221" t="s">
        <v>215</v>
      </c>
      <c r="K31" s="225">
        <v>0.66669999999999996</v>
      </c>
      <c r="L31" s="225">
        <v>0.66669999999999996</v>
      </c>
      <c r="M31" s="11" t="s">
        <v>602</v>
      </c>
      <c r="N31" s="384"/>
      <c r="O31" s="383"/>
    </row>
    <row r="32" spans="1:15" ht="25.5" customHeight="1" x14ac:dyDescent="0.2">
      <c r="A32" s="376" t="s">
        <v>695</v>
      </c>
      <c r="B32" s="376" t="s">
        <v>511</v>
      </c>
      <c r="C32" s="376" t="s">
        <v>2</v>
      </c>
      <c r="D32" s="376" t="s">
        <v>7</v>
      </c>
      <c r="E32" s="376" t="s">
        <v>531</v>
      </c>
      <c r="F32" s="204" t="s">
        <v>110</v>
      </c>
      <c r="G32" s="204" t="s">
        <v>275</v>
      </c>
      <c r="H32" s="204" t="s">
        <v>215</v>
      </c>
      <c r="I32" s="204" t="s">
        <v>215</v>
      </c>
      <c r="J32" s="204" t="s">
        <v>215</v>
      </c>
      <c r="K32" s="219">
        <v>1</v>
      </c>
      <c r="L32" s="219">
        <v>1</v>
      </c>
      <c r="M32" s="219">
        <v>1</v>
      </c>
      <c r="N32" s="367" t="s">
        <v>183</v>
      </c>
      <c r="O32" s="376"/>
    </row>
    <row r="33" spans="1:15" ht="25.5" customHeight="1" x14ac:dyDescent="0.2">
      <c r="A33" s="378"/>
      <c r="B33" s="377"/>
      <c r="C33" s="377"/>
      <c r="D33" s="377"/>
      <c r="E33" s="377"/>
      <c r="F33" s="204" t="s">
        <v>111</v>
      </c>
      <c r="G33" s="204"/>
      <c r="H33" s="204" t="s">
        <v>215</v>
      </c>
      <c r="I33" s="204" t="s">
        <v>215</v>
      </c>
      <c r="J33" s="204" t="s">
        <v>215</v>
      </c>
      <c r="K33" s="219">
        <v>0.63</v>
      </c>
      <c r="L33" s="219">
        <v>0.65</v>
      </c>
      <c r="M33" s="218" t="s">
        <v>602</v>
      </c>
      <c r="N33" s="367"/>
      <c r="O33" s="377"/>
    </row>
    <row r="34" spans="1:15" ht="25.5" customHeight="1" x14ac:dyDescent="0.2">
      <c r="A34" s="379" t="s">
        <v>696</v>
      </c>
      <c r="B34" s="379" t="s">
        <v>512</v>
      </c>
      <c r="C34" s="379" t="s">
        <v>4</v>
      </c>
      <c r="D34" s="379" t="s">
        <v>7</v>
      </c>
      <c r="E34" s="379" t="s">
        <v>531</v>
      </c>
      <c r="F34" s="11" t="s">
        <v>110</v>
      </c>
      <c r="G34" s="11" t="s">
        <v>276</v>
      </c>
      <c r="H34" s="11" t="s">
        <v>215</v>
      </c>
      <c r="I34" s="11" t="s">
        <v>215</v>
      </c>
      <c r="J34" s="11" t="s">
        <v>215</v>
      </c>
      <c r="K34" s="11" t="s">
        <v>215</v>
      </c>
      <c r="L34" s="224">
        <v>24833</v>
      </c>
      <c r="M34" s="224">
        <v>24801</v>
      </c>
      <c r="N34" s="384" t="s">
        <v>183</v>
      </c>
      <c r="O34" s="382"/>
    </row>
    <row r="35" spans="1:15" ht="25.5" customHeight="1" x14ac:dyDescent="0.2">
      <c r="A35" s="380"/>
      <c r="B35" s="381"/>
      <c r="C35" s="381"/>
      <c r="D35" s="381"/>
      <c r="E35" s="381"/>
      <c r="F35" s="11" t="s">
        <v>111</v>
      </c>
      <c r="G35" s="11"/>
      <c r="H35" s="224">
        <v>12184</v>
      </c>
      <c r="I35" s="224">
        <v>14065</v>
      </c>
      <c r="J35" s="224">
        <v>16597</v>
      </c>
      <c r="K35" s="224">
        <v>22792</v>
      </c>
      <c r="L35" s="224">
        <v>20806</v>
      </c>
      <c r="M35" s="11" t="s">
        <v>602</v>
      </c>
      <c r="N35" s="384"/>
      <c r="O35" s="383"/>
    </row>
    <row r="36" spans="1:15" ht="25.5" customHeight="1" x14ac:dyDescent="0.2">
      <c r="A36" s="376" t="s">
        <v>697</v>
      </c>
      <c r="B36" s="376" t="s">
        <v>513</v>
      </c>
      <c r="C36" s="376" t="s">
        <v>3</v>
      </c>
      <c r="D36" s="376" t="s">
        <v>218</v>
      </c>
      <c r="E36" s="376" t="s">
        <v>531</v>
      </c>
      <c r="F36" s="204" t="s">
        <v>110</v>
      </c>
      <c r="G36" s="204" t="s">
        <v>275</v>
      </c>
      <c r="H36" s="204" t="s">
        <v>215</v>
      </c>
      <c r="I36" s="204" t="s">
        <v>215</v>
      </c>
      <c r="J36" s="204" t="s">
        <v>215</v>
      </c>
      <c r="K36" s="204" t="s">
        <v>215</v>
      </c>
      <c r="L36" s="219">
        <v>1</v>
      </c>
      <c r="M36" s="219">
        <v>1</v>
      </c>
      <c r="N36" s="367" t="s">
        <v>183</v>
      </c>
      <c r="O36" s="376" t="s">
        <v>784</v>
      </c>
    </row>
    <row r="37" spans="1:15" ht="25.5" customHeight="1" x14ac:dyDescent="0.2">
      <c r="A37" s="378"/>
      <c r="B37" s="377"/>
      <c r="C37" s="377"/>
      <c r="D37" s="377"/>
      <c r="E37" s="377"/>
      <c r="F37" s="204" t="s">
        <v>111</v>
      </c>
      <c r="G37" s="204"/>
      <c r="H37" s="204" t="s">
        <v>215</v>
      </c>
      <c r="I37" s="204" t="s">
        <v>215</v>
      </c>
      <c r="J37" s="204" t="s">
        <v>215</v>
      </c>
      <c r="K37" s="219">
        <v>0.56000000000000005</v>
      </c>
      <c r="L37" s="219">
        <v>0.9</v>
      </c>
      <c r="M37" s="218" t="s">
        <v>602</v>
      </c>
      <c r="N37" s="367"/>
      <c r="O37" s="377"/>
    </row>
    <row r="38" spans="1:15" ht="25.5" customHeight="1" x14ac:dyDescent="0.2">
      <c r="A38" s="379" t="s">
        <v>698</v>
      </c>
      <c r="B38" s="379" t="s">
        <v>514</v>
      </c>
      <c r="C38" s="379" t="s">
        <v>10</v>
      </c>
      <c r="D38" s="379" t="s">
        <v>7</v>
      </c>
      <c r="E38" s="379" t="s">
        <v>531</v>
      </c>
      <c r="F38" s="11" t="s">
        <v>110</v>
      </c>
      <c r="G38" s="11" t="s">
        <v>275</v>
      </c>
      <c r="H38" s="11" t="s">
        <v>215</v>
      </c>
      <c r="I38" s="11" t="s">
        <v>215</v>
      </c>
      <c r="J38" s="11" t="s">
        <v>215</v>
      </c>
      <c r="K38" s="11" t="s">
        <v>215</v>
      </c>
      <c r="L38" s="11">
        <v>46</v>
      </c>
      <c r="M38" s="226">
        <v>46</v>
      </c>
      <c r="N38" s="384" t="s">
        <v>183</v>
      </c>
      <c r="O38" s="379" t="s">
        <v>756</v>
      </c>
    </row>
    <row r="39" spans="1:15" ht="51.75" customHeight="1" x14ac:dyDescent="0.2">
      <c r="A39" s="380"/>
      <c r="B39" s="381"/>
      <c r="C39" s="381"/>
      <c r="D39" s="381"/>
      <c r="E39" s="381"/>
      <c r="F39" s="11" t="s">
        <v>111</v>
      </c>
      <c r="G39" s="11"/>
      <c r="H39" s="11" t="s">
        <v>215</v>
      </c>
      <c r="I39" s="11" t="s">
        <v>215</v>
      </c>
      <c r="J39" s="11" t="s">
        <v>215</v>
      </c>
      <c r="K39" s="11">
        <v>33</v>
      </c>
      <c r="L39" s="11">
        <v>34</v>
      </c>
      <c r="M39" s="11" t="s">
        <v>602</v>
      </c>
      <c r="N39" s="384"/>
      <c r="O39" s="381"/>
    </row>
    <row r="40" spans="1:15" ht="25.5" customHeight="1" x14ac:dyDescent="0.2">
      <c r="A40" s="376" t="s">
        <v>699</v>
      </c>
      <c r="B40" s="376" t="s">
        <v>515</v>
      </c>
      <c r="C40" s="376" t="s">
        <v>2</v>
      </c>
      <c r="D40" s="376" t="s">
        <v>7</v>
      </c>
      <c r="E40" s="376" t="s">
        <v>531</v>
      </c>
      <c r="F40" s="204" t="s">
        <v>110</v>
      </c>
      <c r="G40" s="255" t="s">
        <v>277</v>
      </c>
      <c r="H40" s="218" t="s">
        <v>215</v>
      </c>
      <c r="I40" s="218" t="s">
        <v>215</v>
      </c>
      <c r="J40" s="218" t="s">
        <v>215</v>
      </c>
      <c r="K40" s="204" t="s">
        <v>215</v>
      </c>
      <c r="L40" s="204" t="s">
        <v>603</v>
      </c>
      <c r="M40" s="255" t="s">
        <v>603</v>
      </c>
      <c r="N40" s="367" t="s">
        <v>183</v>
      </c>
      <c r="O40" s="376" t="s">
        <v>837</v>
      </c>
    </row>
    <row r="41" spans="1:15" ht="25.5" customHeight="1" x14ac:dyDescent="0.2">
      <c r="A41" s="378"/>
      <c r="B41" s="377"/>
      <c r="C41" s="377"/>
      <c r="D41" s="377"/>
      <c r="E41" s="377"/>
      <c r="F41" s="204" t="s">
        <v>111</v>
      </c>
      <c r="G41" s="218"/>
      <c r="H41" s="218" t="s">
        <v>215</v>
      </c>
      <c r="I41" s="218" t="s">
        <v>215</v>
      </c>
      <c r="J41" s="218" t="s">
        <v>215</v>
      </c>
      <c r="K41" s="204" t="s">
        <v>215</v>
      </c>
      <c r="L41" s="204">
        <v>111</v>
      </c>
      <c r="M41" s="218" t="s">
        <v>602</v>
      </c>
      <c r="N41" s="367"/>
      <c r="O41" s="377"/>
    </row>
    <row r="42" spans="1:15" ht="25.5" customHeight="1" x14ac:dyDescent="0.2">
      <c r="A42" s="379" t="s">
        <v>700</v>
      </c>
      <c r="B42" s="379" t="s">
        <v>516</v>
      </c>
      <c r="C42" s="382" t="s">
        <v>10</v>
      </c>
      <c r="D42" s="379" t="s">
        <v>7</v>
      </c>
      <c r="E42" s="379" t="s">
        <v>531</v>
      </c>
      <c r="F42" s="11" t="s">
        <v>110</v>
      </c>
      <c r="G42" s="11" t="s">
        <v>275</v>
      </c>
      <c r="H42" s="221" t="s">
        <v>215</v>
      </c>
      <c r="I42" s="221" t="s">
        <v>215</v>
      </c>
      <c r="J42" s="221" t="s">
        <v>215</v>
      </c>
      <c r="K42" s="11">
        <v>0</v>
      </c>
      <c r="L42" s="11">
        <v>0</v>
      </c>
      <c r="M42" s="347">
        <v>0</v>
      </c>
      <c r="N42" s="384" t="s">
        <v>183</v>
      </c>
      <c r="O42" s="382"/>
    </row>
    <row r="43" spans="1:15" ht="25.5" customHeight="1" x14ac:dyDescent="0.2">
      <c r="A43" s="380"/>
      <c r="B43" s="381"/>
      <c r="C43" s="383"/>
      <c r="D43" s="381"/>
      <c r="E43" s="381"/>
      <c r="F43" s="11" t="s">
        <v>111</v>
      </c>
      <c r="G43" s="221"/>
      <c r="H43" s="221" t="s">
        <v>215</v>
      </c>
      <c r="I43" s="221" t="s">
        <v>215</v>
      </c>
      <c r="J43" s="221" t="s">
        <v>215</v>
      </c>
      <c r="K43" s="11">
        <v>5</v>
      </c>
      <c r="L43" s="11">
        <v>0</v>
      </c>
      <c r="M43" s="11" t="s">
        <v>602</v>
      </c>
      <c r="N43" s="384"/>
      <c r="O43" s="383"/>
    </row>
    <row r="44" spans="1:15" ht="25.5" customHeight="1" x14ac:dyDescent="0.2">
      <c r="A44" s="376" t="s">
        <v>701</v>
      </c>
      <c r="B44" s="376" t="s">
        <v>517</v>
      </c>
      <c r="C44" s="376" t="s">
        <v>2</v>
      </c>
      <c r="D44" s="376" t="s">
        <v>7</v>
      </c>
      <c r="E44" s="376" t="s">
        <v>531</v>
      </c>
      <c r="F44" s="204" t="s">
        <v>110</v>
      </c>
      <c r="G44" s="255" t="s">
        <v>275</v>
      </c>
      <c r="H44" s="218" t="s">
        <v>215</v>
      </c>
      <c r="I44" s="218" t="s">
        <v>215</v>
      </c>
      <c r="J44" s="218" t="s">
        <v>215</v>
      </c>
      <c r="K44" s="218" t="s">
        <v>215</v>
      </c>
      <c r="L44" s="219">
        <v>1</v>
      </c>
      <c r="M44" s="219">
        <v>1</v>
      </c>
      <c r="N44" s="367" t="s">
        <v>183</v>
      </c>
      <c r="O44" s="376"/>
    </row>
    <row r="45" spans="1:15" ht="25.5" customHeight="1" x14ac:dyDescent="0.2">
      <c r="A45" s="378"/>
      <c r="B45" s="377"/>
      <c r="C45" s="377"/>
      <c r="D45" s="377"/>
      <c r="E45" s="377"/>
      <c r="F45" s="204" t="s">
        <v>111</v>
      </c>
      <c r="G45" s="218"/>
      <c r="H45" s="218" t="s">
        <v>215</v>
      </c>
      <c r="I45" s="218" t="s">
        <v>215</v>
      </c>
      <c r="J45" s="218" t="s">
        <v>215</v>
      </c>
      <c r="K45" s="218" t="s">
        <v>215</v>
      </c>
      <c r="L45" s="219">
        <v>0.86</v>
      </c>
      <c r="M45" s="218" t="s">
        <v>602</v>
      </c>
      <c r="N45" s="367"/>
      <c r="O45" s="377"/>
    </row>
    <row r="46" spans="1:15" ht="25.5" customHeight="1" x14ac:dyDescent="0.2">
      <c r="A46" s="379" t="s">
        <v>702</v>
      </c>
      <c r="B46" s="379" t="s">
        <v>518</v>
      </c>
      <c r="C46" s="382" t="s">
        <v>10</v>
      </c>
      <c r="D46" s="379" t="s">
        <v>7</v>
      </c>
      <c r="E46" s="379" t="s">
        <v>531</v>
      </c>
      <c r="F46" s="11" t="s">
        <v>110</v>
      </c>
      <c r="G46" s="11" t="s">
        <v>276</v>
      </c>
      <c r="H46" s="221" t="s">
        <v>215</v>
      </c>
      <c r="I46" s="221" t="s">
        <v>215</v>
      </c>
      <c r="J46" s="221" t="s">
        <v>215</v>
      </c>
      <c r="K46" s="11">
        <v>1</v>
      </c>
      <c r="L46" s="11">
        <v>1</v>
      </c>
      <c r="M46" s="226">
        <v>0</v>
      </c>
      <c r="N46" s="384" t="s">
        <v>183</v>
      </c>
      <c r="O46" s="382"/>
    </row>
    <row r="47" spans="1:15" ht="25.5" customHeight="1" x14ac:dyDescent="0.2">
      <c r="A47" s="380"/>
      <c r="B47" s="381"/>
      <c r="C47" s="383"/>
      <c r="D47" s="381"/>
      <c r="E47" s="381"/>
      <c r="F47" s="11" t="s">
        <v>111</v>
      </c>
      <c r="G47" s="221"/>
      <c r="H47" s="221" t="s">
        <v>215</v>
      </c>
      <c r="I47" s="221" t="s">
        <v>215</v>
      </c>
      <c r="J47" s="221" t="s">
        <v>215</v>
      </c>
      <c r="K47" s="11">
        <v>1</v>
      </c>
      <c r="L47" s="11">
        <v>0</v>
      </c>
      <c r="M47" s="11" t="s">
        <v>602</v>
      </c>
      <c r="N47" s="384"/>
      <c r="O47" s="383"/>
    </row>
    <row r="48" spans="1:15" ht="25.5" customHeight="1" x14ac:dyDescent="0.2">
      <c r="A48" s="376" t="s">
        <v>703</v>
      </c>
      <c r="B48" s="376" t="s">
        <v>519</v>
      </c>
      <c r="C48" s="376" t="s">
        <v>4</v>
      </c>
      <c r="D48" s="376" t="s">
        <v>7</v>
      </c>
      <c r="E48" s="376" t="s">
        <v>531</v>
      </c>
      <c r="F48" s="204" t="s">
        <v>110</v>
      </c>
      <c r="G48" s="255" t="s">
        <v>276</v>
      </c>
      <c r="H48" s="218" t="s">
        <v>215</v>
      </c>
      <c r="I48" s="218" t="s">
        <v>215</v>
      </c>
      <c r="J48" s="218" t="s">
        <v>215</v>
      </c>
      <c r="K48" s="204" t="s">
        <v>215</v>
      </c>
      <c r="L48" s="204">
        <v>4</v>
      </c>
      <c r="M48" s="227">
        <v>4</v>
      </c>
      <c r="N48" s="367" t="s">
        <v>183</v>
      </c>
      <c r="O48" s="376"/>
    </row>
    <row r="49" spans="1:15" ht="25.5" customHeight="1" x14ac:dyDescent="0.2">
      <c r="A49" s="378"/>
      <c r="B49" s="377"/>
      <c r="C49" s="377"/>
      <c r="D49" s="377"/>
      <c r="E49" s="377"/>
      <c r="F49" s="204" t="s">
        <v>111</v>
      </c>
      <c r="G49" s="218"/>
      <c r="H49" s="218" t="s">
        <v>215</v>
      </c>
      <c r="I49" s="218" t="s">
        <v>215</v>
      </c>
      <c r="J49" s="218" t="s">
        <v>215</v>
      </c>
      <c r="K49" s="204">
        <v>1</v>
      </c>
      <c r="L49" s="204">
        <v>0</v>
      </c>
      <c r="M49" s="218" t="s">
        <v>602</v>
      </c>
      <c r="N49" s="367"/>
      <c r="O49" s="377"/>
    </row>
    <row r="50" spans="1:15" ht="25.5" customHeight="1" x14ac:dyDescent="0.2">
      <c r="A50" s="379" t="s">
        <v>704</v>
      </c>
      <c r="B50" s="379" t="s">
        <v>520</v>
      </c>
      <c r="C50" s="382" t="s">
        <v>4</v>
      </c>
      <c r="D50" s="379" t="s">
        <v>7</v>
      </c>
      <c r="E50" s="379" t="s">
        <v>531</v>
      </c>
      <c r="F50" s="11" t="s">
        <v>110</v>
      </c>
      <c r="G50" s="11" t="s">
        <v>276</v>
      </c>
      <c r="H50" s="257">
        <v>17</v>
      </c>
      <c r="I50" s="257">
        <v>17</v>
      </c>
      <c r="J50" s="257">
        <v>17</v>
      </c>
      <c r="K50" s="257">
        <v>17</v>
      </c>
      <c r="L50" s="11">
        <v>17</v>
      </c>
      <c r="M50" s="259">
        <v>17</v>
      </c>
      <c r="N50" s="384" t="s">
        <v>183</v>
      </c>
      <c r="O50" s="382"/>
    </row>
    <row r="51" spans="1:15" ht="25.5" customHeight="1" x14ac:dyDescent="0.2">
      <c r="A51" s="380"/>
      <c r="B51" s="381"/>
      <c r="C51" s="383"/>
      <c r="D51" s="381"/>
      <c r="E51" s="381"/>
      <c r="F51" s="11" t="s">
        <v>111</v>
      </c>
      <c r="G51" s="11"/>
      <c r="H51" s="11">
        <v>20</v>
      </c>
      <c r="I51" s="11">
        <v>24</v>
      </c>
      <c r="J51" s="11">
        <v>26</v>
      </c>
      <c r="K51" s="11">
        <v>18</v>
      </c>
      <c r="L51" s="11">
        <v>16</v>
      </c>
      <c r="M51" s="11" t="s">
        <v>602</v>
      </c>
      <c r="N51" s="384"/>
      <c r="O51" s="383"/>
    </row>
    <row r="52" spans="1:15" ht="25.5" customHeight="1" x14ac:dyDescent="0.2">
      <c r="A52" s="376" t="s">
        <v>705</v>
      </c>
      <c r="B52" s="376" t="s">
        <v>521</v>
      </c>
      <c r="C52" s="376" t="s">
        <v>2</v>
      </c>
      <c r="D52" s="376" t="s">
        <v>7</v>
      </c>
      <c r="E52" s="376" t="s">
        <v>531</v>
      </c>
      <c r="F52" s="204" t="s">
        <v>110</v>
      </c>
      <c r="G52" s="204" t="s">
        <v>275</v>
      </c>
      <c r="H52" s="219">
        <v>1</v>
      </c>
      <c r="I52" s="219">
        <v>1</v>
      </c>
      <c r="J52" s="219">
        <v>1</v>
      </c>
      <c r="K52" s="219">
        <v>1</v>
      </c>
      <c r="L52" s="219">
        <v>1</v>
      </c>
      <c r="M52" s="219">
        <v>1</v>
      </c>
      <c r="N52" s="367" t="s">
        <v>183</v>
      </c>
      <c r="O52" s="376" t="s">
        <v>838</v>
      </c>
    </row>
    <row r="53" spans="1:15" ht="25.5" customHeight="1" x14ac:dyDescent="0.2">
      <c r="A53" s="378"/>
      <c r="B53" s="377"/>
      <c r="C53" s="377"/>
      <c r="D53" s="377"/>
      <c r="E53" s="377"/>
      <c r="F53" s="204" t="s">
        <v>111</v>
      </c>
      <c r="G53" s="204"/>
      <c r="H53" s="219">
        <v>0.91</v>
      </c>
      <c r="I53" s="219">
        <v>0.86</v>
      </c>
      <c r="J53" s="219">
        <v>0.86</v>
      </c>
      <c r="K53" s="219">
        <v>0.88</v>
      </c>
      <c r="L53" s="219">
        <v>0.93</v>
      </c>
      <c r="M53" s="218" t="s">
        <v>602</v>
      </c>
      <c r="N53" s="367"/>
      <c r="O53" s="377"/>
    </row>
    <row r="54" spans="1:15" ht="25.5" customHeight="1" x14ac:dyDescent="0.2">
      <c r="A54" s="379" t="s">
        <v>706</v>
      </c>
      <c r="B54" s="379" t="s">
        <v>522</v>
      </c>
      <c r="C54" s="382" t="s">
        <v>4</v>
      </c>
      <c r="D54" s="379" t="s">
        <v>7</v>
      </c>
      <c r="E54" s="379" t="s">
        <v>531</v>
      </c>
      <c r="F54" s="11" t="s">
        <v>110</v>
      </c>
      <c r="G54" s="11" t="s">
        <v>277</v>
      </c>
      <c r="H54" s="11" t="s">
        <v>215</v>
      </c>
      <c r="I54" s="11" t="s">
        <v>215</v>
      </c>
      <c r="J54" s="11" t="s">
        <v>215</v>
      </c>
      <c r="K54" s="11" t="s">
        <v>215</v>
      </c>
      <c r="L54" s="11">
        <v>432</v>
      </c>
      <c r="M54" s="259">
        <v>487</v>
      </c>
      <c r="N54" s="384" t="s">
        <v>183</v>
      </c>
      <c r="O54" s="382" t="s">
        <v>825</v>
      </c>
    </row>
    <row r="55" spans="1:15" ht="25.5" customHeight="1" x14ac:dyDescent="0.2">
      <c r="A55" s="380"/>
      <c r="B55" s="381"/>
      <c r="C55" s="383"/>
      <c r="D55" s="381"/>
      <c r="E55" s="381"/>
      <c r="F55" s="11" t="s">
        <v>111</v>
      </c>
      <c r="G55" s="11"/>
      <c r="H55" s="11">
        <v>573</v>
      </c>
      <c r="I55" s="11">
        <v>587</v>
      </c>
      <c r="J55" s="11">
        <v>499</v>
      </c>
      <c r="K55" s="11">
        <v>480</v>
      </c>
      <c r="L55" s="11">
        <v>541</v>
      </c>
      <c r="M55" s="11" t="s">
        <v>602</v>
      </c>
      <c r="N55" s="384"/>
      <c r="O55" s="383"/>
    </row>
    <row r="56" spans="1:15" ht="25.5" customHeight="1" x14ac:dyDescent="0.2">
      <c r="A56" s="376" t="s">
        <v>707</v>
      </c>
      <c r="B56" s="376" t="s">
        <v>523</v>
      </c>
      <c r="C56" s="376" t="s">
        <v>4</v>
      </c>
      <c r="D56" s="376" t="s">
        <v>7</v>
      </c>
      <c r="E56" s="376" t="s">
        <v>531</v>
      </c>
      <c r="F56" s="204" t="s">
        <v>110</v>
      </c>
      <c r="G56" s="204" t="s">
        <v>276</v>
      </c>
      <c r="H56" s="204" t="s">
        <v>215</v>
      </c>
      <c r="I56" s="204" t="s">
        <v>215</v>
      </c>
      <c r="J56" s="204" t="s">
        <v>215</v>
      </c>
      <c r="K56" s="204" t="s">
        <v>215</v>
      </c>
      <c r="L56" s="204">
        <v>198</v>
      </c>
      <c r="M56" s="227">
        <v>204</v>
      </c>
      <c r="N56" s="367" t="s">
        <v>183</v>
      </c>
      <c r="O56" s="376"/>
    </row>
    <row r="57" spans="1:15" ht="25.5" customHeight="1" x14ac:dyDescent="0.2">
      <c r="A57" s="378"/>
      <c r="B57" s="377"/>
      <c r="C57" s="377"/>
      <c r="D57" s="377"/>
      <c r="E57" s="377"/>
      <c r="F57" s="204" t="s">
        <v>111</v>
      </c>
      <c r="G57" s="204"/>
      <c r="H57" s="204">
        <v>123</v>
      </c>
      <c r="I57" s="204">
        <v>115</v>
      </c>
      <c r="J57" s="204">
        <v>106</v>
      </c>
      <c r="K57" s="204">
        <v>180</v>
      </c>
      <c r="L57" s="204">
        <v>157</v>
      </c>
      <c r="M57" s="218" t="s">
        <v>602</v>
      </c>
      <c r="N57" s="367"/>
      <c r="O57" s="377"/>
    </row>
    <row r="58" spans="1:15" ht="25.5" customHeight="1" x14ac:dyDescent="0.2">
      <c r="A58" s="379" t="s">
        <v>708</v>
      </c>
      <c r="B58" s="379" t="s">
        <v>524</v>
      </c>
      <c r="C58" s="382" t="s">
        <v>4</v>
      </c>
      <c r="D58" s="379" t="s">
        <v>7</v>
      </c>
      <c r="E58" s="379" t="s">
        <v>531</v>
      </c>
      <c r="F58" s="11" t="s">
        <v>110</v>
      </c>
      <c r="G58" s="11" t="s">
        <v>277</v>
      </c>
      <c r="H58" s="11" t="s">
        <v>215</v>
      </c>
      <c r="I58" s="11" t="s">
        <v>215</v>
      </c>
      <c r="J58" s="11" t="s">
        <v>215</v>
      </c>
      <c r="K58" s="11" t="s">
        <v>215</v>
      </c>
      <c r="L58" s="11">
        <v>5</v>
      </c>
      <c r="M58" s="226">
        <v>10</v>
      </c>
      <c r="N58" s="384" t="s">
        <v>183</v>
      </c>
      <c r="O58" s="382"/>
    </row>
    <row r="59" spans="1:15" ht="25.5" customHeight="1" x14ac:dyDescent="0.2">
      <c r="A59" s="380"/>
      <c r="B59" s="381"/>
      <c r="C59" s="383"/>
      <c r="D59" s="381"/>
      <c r="E59" s="381"/>
      <c r="F59" s="11" t="s">
        <v>111</v>
      </c>
      <c r="G59" s="11"/>
      <c r="H59" s="11">
        <v>17</v>
      </c>
      <c r="I59" s="11">
        <v>18</v>
      </c>
      <c r="J59" s="11">
        <v>13</v>
      </c>
      <c r="K59" s="11">
        <v>6</v>
      </c>
      <c r="L59" s="11">
        <v>15</v>
      </c>
      <c r="M59" s="11" t="s">
        <v>602</v>
      </c>
      <c r="N59" s="384"/>
      <c r="O59" s="383"/>
    </row>
    <row r="60" spans="1:15" ht="25.5" customHeight="1" x14ac:dyDescent="0.2">
      <c r="A60" s="376" t="s">
        <v>709</v>
      </c>
      <c r="B60" s="376" t="s">
        <v>525</v>
      </c>
      <c r="C60" s="376" t="s">
        <v>4</v>
      </c>
      <c r="D60" s="376" t="s">
        <v>7</v>
      </c>
      <c r="E60" s="376" t="s">
        <v>531</v>
      </c>
      <c r="F60" s="204" t="s">
        <v>110</v>
      </c>
      <c r="G60" s="255" t="s">
        <v>277</v>
      </c>
      <c r="H60" s="218" t="s">
        <v>215</v>
      </c>
      <c r="I60" s="218" t="s">
        <v>215</v>
      </c>
      <c r="J60" s="218" t="s">
        <v>215</v>
      </c>
      <c r="K60" s="204" t="s">
        <v>215</v>
      </c>
      <c r="L60" s="222">
        <v>0.185</v>
      </c>
      <c r="M60" s="222">
        <v>0.185</v>
      </c>
      <c r="N60" s="367" t="s">
        <v>183</v>
      </c>
      <c r="O60" s="376"/>
    </row>
    <row r="61" spans="1:15" ht="25.5" customHeight="1" x14ac:dyDescent="0.2">
      <c r="A61" s="378"/>
      <c r="B61" s="377"/>
      <c r="C61" s="377"/>
      <c r="D61" s="377"/>
      <c r="E61" s="377"/>
      <c r="F61" s="204" t="s">
        <v>111</v>
      </c>
      <c r="G61" s="218"/>
      <c r="H61" s="218" t="s">
        <v>215</v>
      </c>
      <c r="I61" s="218" t="s">
        <v>215</v>
      </c>
      <c r="J61" s="218" t="s">
        <v>215</v>
      </c>
      <c r="K61" s="204" t="s">
        <v>215</v>
      </c>
      <c r="L61" s="222">
        <v>0.23899999999999999</v>
      </c>
      <c r="M61" s="218" t="s">
        <v>602</v>
      </c>
      <c r="N61" s="367"/>
      <c r="O61" s="377"/>
    </row>
    <row r="62" spans="1:15" ht="25.5" customHeight="1" x14ac:dyDescent="0.2">
      <c r="A62" s="379" t="s">
        <v>710</v>
      </c>
      <c r="B62" s="379" t="s">
        <v>526</v>
      </c>
      <c r="C62" s="382" t="s">
        <v>4</v>
      </c>
      <c r="D62" s="379" t="s">
        <v>7</v>
      </c>
      <c r="E62" s="379" t="s">
        <v>531</v>
      </c>
      <c r="F62" s="11" t="s">
        <v>110</v>
      </c>
      <c r="G62" s="11" t="s">
        <v>276</v>
      </c>
      <c r="H62" s="221" t="s">
        <v>215</v>
      </c>
      <c r="I62" s="221" t="s">
        <v>215</v>
      </c>
      <c r="J62" s="221" t="s">
        <v>215</v>
      </c>
      <c r="K62" s="11" t="s">
        <v>215</v>
      </c>
      <c r="L62" s="11">
        <v>10</v>
      </c>
      <c r="M62" s="226">
        <v>10</v>
      </c>
      <c r="N62" s="384" t="s">
        <v>183</v>
      </c>
      <c r="O62" s="382" t="s">
        <v>799</v>
      </c>
    </row>
    <row r="63" spans="1:15" ht="51" customHeight="1" x14ac:dyDescent="0.2">
      <c r="A63" s="380"/>
      <c r="B63" s="381"/>
      <c r="C63" s="383"/>
      <c r="D63" s="381"/>
      <c r="E63" s="381"/>
      <c r="F63" s="11" t="s">
        <v>111</v>
      </c>
      <c r="G63" s="221"/>
      <c r="H63" s="221" t="s">
        <v>215</v>
      </c>
      <c r="I63" s="221" t="s">
        <v>215</v>
      </c>
      <c r="J63" s="221" t="s">
        <v>215</v>
      </c>
      <c r="K63" s="11" t="s">
        <v>215</v>
      </c>
      <c r="L63" s="11">
        <v>8</v>
      </c>
      <c r="M63" s="11" t="s">
        <v>602</v>
      </c>
      <c r="N63" s="384"/>
      <c r="O63" s="383"/>
    </row>
    <row r="64" spans="1:15" ht="25.5" customHeight="1" x14ac:dyDescent="0.2">
      <c r="A64" s="376" t="s">
        <v>711</v>
      </c>
      <c r="B64" s="376" t="s">
        <v>801</v>
      </c>
      <c r="C64" s="376" t="s">
        <v>2</v>
      </c>
      <c r="D64" s="376" t="s">
        <v>7</v>
      </c>
      <c r="E64" s="376" t="s">
        <v>531</v>
      </c>
      <c r="F64" s="204" t="s">
        <v>110</v>
      </c>
      <c r="G64" s="255" t="s">
        <v>276</v>
      </c>
      <c r="H64" s="218" t="s">
        <v>215</v>
      </c>
      <c r="I64" s="218" t="s">
        <v>215</v>
      </c>
      <c r="J64" s="218" t="s">
        <v>215</v>
      </c>
      <c r="K64" s="218" t="s">
        <v>215</v>
      </c>
      <c r="L64" s="219">
        <v>0.5</v>
      </c>
      <c r="M64" s="219">
        <v>0.5</v>
      </c>
      <c r="N64" s="367" t="s">
        <v>183</v>
      </c>
      <c r="O64" s="376"/>
    </row>
    <row r="65" spans="1:15" ht="25.5" customHeight="1" x14ac:dyDescent="0.2">
      <c r="A65" s="378"/>
      <c r="B65" s="377"/>
      <c r="C65" s="377"/>
      <c r="D65" s="377"/>
      <c r="E65" s="377"/>
      <c r="F65" s="204" t="s">
        <v>111</v>
      </c>
      <c r="G65" s="218"/>
      <c r="H65" s="218" t="s">
        <v>215</v>
      </c>
      <c r="I65" s="218" t="s">
        <v>215</v>
      </c>
      <c r="J65" s="218" t="s">
        <v>215</v>
      </c>
      <c r="K65" s="218" t="s">
        <v>215</v>
      </c>
      <c r="L65" s="222">
        <v>0.54449999999999998</v>
      </c>
      <c r="M65" s="218" t="s">
        <v>602</v>
      </c>
      <c r="N65" s="367"/>
      <c r="O65" s="377"/>
    </row>
    <row r="66" spans="1:15" ht="25.5" customHeight="1" x14ac:dyDescent="0.2">
      <c r="A66" s="379" t="s">
        <v>712</v>
      </c>
      <c r="B66" s="379" t="s">
        <v>527</v>
      </c>
      <c r="C66" s="382" t="s">
        <v>10</v>
      </c>
      <c r="D66" s="379" t="s">
        <v>7</v>
      </c>
      <c r="E66" s="379" t="s">
        <v>531</v>
      </c>
      <c r="F66" s="11" t="s">
        <v>110</v>
      </c>
      <c r="G66" s="257" t="s">
        <v>276</v>
      </c>
      <c r="H66" s="221" t="s">
        <v>215</v>
      </c>
      <c r="I66" s="221" t="s">
        <v>215</v>
      </c>
      <c r="J66" s="221" t="s">
        <v>215</v>
      </c>
      <c r="K66" s="11" t="s">
        <v>215</v>
      </c>
      <c r="L66" s="11">
        <v>192</v>
      </c>
      <c r="M66" s="226">
        <v>184</v>
      </c>
      <c r="N66" s="384" t="s">
        <v>183</v>
      </c>
      <c r="O66" s="382" t="s">
        <v>800</v>
      </c>
    </row>
    <row r="67" spans="1:15" ht="41.25" customHeight="1" x14ac:dyDescent="0.2">
      <c r="A67" s="380"/>
      <c r="B67" s="381"/>
      <c r="C67" s="383"/>
      <c r="D67" s="381"/>
      <c r="E67" s="381"/>
      <c r="F67" s="11" t="s">
        <v>111</v>
      </c>
      <c r="G67" s="221"/>
      <c r="H67" s="226">
        <v>147</v>
      </c>
      <c r="I67" s="226">
        <v>156</v>
      </c>
      <c r="J67" s="226">
        <v>130</v>
      </c>
      <c r="K67" s="11">
        <v>164</v>
      </c>
      <c r="L67" s="11">
        <v>180</v>
      </c>
      <c r="M67" s="11" t="s">
        <v>602</v>
      </c>
      <c r="N67" s="384"/>
      <c r="O67" s="383"/>
    </row>
    <row r="68" spans="1:15" ht="25.5" customHeight="1" x14ac:dyDescent="0.2">
      <c r="A68" s="376" t="s">
        <v>713</v>
      </c>
      <c r="B68" s="376" t="s">
        <v>528</v>
      </c>
      <c r="C68" s="376" t="s">
        <v>2</v>
      </c>
      <c r="D68" s="376" t="s">
        <v>7</v>
      </c>
      <c r="E68" s="376" t="s">
        <v>531</v>
      </c>
      <c r="F68" s="204" t="s">
        <v>110</v>
      </c>
      <c r="G68" s="255" t="s">
        <v>276</v>
      </c>
      <c r="H68" s="218" t="s">
        <v>215</v>
      </c>
      <c r="I68" s="218" t="s">
        <v>215</v>
      </c>
      <c r="J68" s="218" t="s">
        <v>215</v>
      </c>
      <c r="K68" s="218" t="s">
        <v>215</v>
      </c>
      <c r="L68" s="219">
        <v>0.5</v>
      </c>
      <c r="M68" s="219">
        <v>0.5</v>
      </c>
      <c r="N68" s="367" t="s">
        <v>183</v>
      </c>
      <c r="O68" s="376"/>
    </row>
    <row r="69" spans="1:15" ht="25.5" customHeight="1" x14ac:dyDescent="0.2">
      <c r="A69" s="378"/>
      <c r="B69" s="377"/>
      <c r="C69" s="377"/>
      <c r="D69" s="377"/>
      <c r="E69" s="377"/>
      <c r="F69" s="204" t="s">
        <v>111</v>
      </c>
      <c r="G69" s="218"/>
      <c r="H69" s="218" t="s">
        <v>215</v>
      </c>
      <c r="I69" s="218" t="s">
        <v>215</v>
      </c>
      <c r="J69" s="218" t="s">
        <v>215</v>
      </c>
      <c r="K69" s="218" t="s">
        <v>215</v>
      </c>
      <c r="L69" s="222">
        <v>0.2863</v>
      </c>
      <c r="M69" s="218" t="s">
        <v>602</v>
      </c>
      <c r="N69" s="367"/>
      <c r="O69" s="377"/>
    </row>
    <row r="70" spans="1:15" ht="25.5" customHeight="1" x14ac:dyDescent="0.2">
      <c r="A70" s="379" t="s">
        <v>714</v>
      </c>
      <c r="B70" s="379" t="s">
        <v>529</v>
      </c>
      <c r="C70" s="382" t="s">
        <v>4</v>
      </c>
      <c r="D70" s="379" t="s">
        <v>7</v>
      </c>
      <c r="E70" s="379" t="s">
        <v>531</v>
      </c>
      <c r="F70" s="11" t="s">
        <v>110</v>
      </c>
      <c r="G70" s="257" t="s">
        <v>276</v>
      </c>
      <c r="H70" s="221" t="s">
        <v>215</v>
      </c>
      <c r="I70" s="221" t="s">
        <v>215</v>
      </c>
      <c r="J70" s="221" t="s">
        <v>215</v>
      </c>
      <c r="K70" s="11" t="s">
        <v>215</v>
      </c>
      <c r="L70" s="11">
        <v>864</v>
      </c>
      <c r="M70" s="226">
        <v>885</v>
      </c>
      <c r="N70" s="384" t="s">
        <v>183</v>
      </c>
      <c r="O70" s="382"/>
    </row>
    <row r="71" spans="1:15" ht="25.5" customHeight="1" x14ac:dyDescent="0.2">
      <c r="A71" s="380"/>
      <c r="B71" s="381"/>
      <c r="C71" s="383"/>
      <c r="D71" s="381"/>
      <c r="E71" s="381"/>
      <c r="F71" s="11" t="s">
        <v>111</v>
      </c>
      <c r="G71" s="221"/>
      <c r="H71" s="221" t="s">
        <v>215</v>
      </c>
      <c r="I71" s="221" t="s">
        <v>215</v>
      </c>
      <c r="J71" s="221" t="s">
        <v>215</v>
      </c>
      <c r="K71" s="11" t="s">
        <v>215</v>
      </c>
      <c r="L71" s="11">
        <v>258</v>
      </c>
      <c r="M71" s="11" t="s">
        <v>602</v>
      </c>
      <c r="N71" s="384"/>
      <c r="O71" s="383"/>
    </row>
    <row r="72" spans="1:15" ht="25.5" customHeight="1" x14ac:dyDescent="0.2">
      <c r="A72" s="376" t="s">
        <v>715</v>
      </c>
      <c r="B72" s="376" t="s">
        <v>530</v>
      </c>
      <c r="C72" s="376" t="s">
        <v>2</v>
      </c>
      <c r="D72" s="376" t="s">
        <v>7</v>
      </c>
      <c r="E72" s="376" t="s">
        <v>531</v>
      </c>
      <c r="F72" s="204" t="s">
        <v>110</v>
      </c>
      <c r="G72" s="255" t="s">
        <v>276</v>
      </c>
      <c r="H72" s="218" t="s">
        <v>215</v>
      </c>
      <c r="I72" s="218" t="s">
        <v>215</v>
      </c>
      <c r="J72" s="218" t="s">
        <v>215</v>
      </c>
      <c r="K72" s="218" t="s">
        <v>215</v>
      </c>
      <c r="L72" s="219">
        <v>0.33</v>
      </c>
      <c r="M72" s="219">
        <v>0.33</v>
      </c>
      <c r="N72" s="367" t="s">
        <v>183</v>
      </c>
      <c r="O72" s="376"/>
    </row>
    <row r="73" spans="1:15" ht="25.5" customHeight="1" x14ac:dyDescent="0.2">
      <c r="A73" s="378"/>
      <c r="B73" s="377"/>
      <c r="C73" s="377"/>
      <c r="D73" s="377"/>
      <c r="E73" s="377"/>
      <c r="F73" s="204" t="s">
        <v>111</v>
      </c>
      <c r="G73" s="218"/>
      <c r="H73" s="218" t="s">
        <v>215</v>
      </c>
      <c r="I73" s="218" t="s">
        <v>215</v>
      </c>
      <c r="J73" s="218" t="s">
        <v>215</v>
      </c>
      <c r="K73" s="218" t="s">
        <v>215</v>
      </c>
      <c r="L73" s="222">
        <v>0.41199999999999998</v>
      </c>
      <c r="M73" s="204" t="s">
        <v>602</v>
      </c>
      <c r="N73" s="367"/>
      <c r="O73" s="377"/>
    </row>
  </sheetData>
  <sheetProtection algorithmName="SHA-512" hashValue="M54HNc7SFYV/btzr0PF8re3421/s6KAOXOWx2edC2NXDvDlWCuoWLbZvXgy6qMyVkZwQqVnLB7BA+bQKPSdtRQ==" saltValue="13eXvD+46VJ3W/T6m8RtEg==" spinCount="100000" sheet="1" objects="1" scenarios="1"/>
  <mergeCells count="235">
    <mergeCell ref="A8:A9"/>
    <mergeCell ref="H6:M6"/>
    <mergeCell ref="A10:A11"/>
    <mergeCell ref="A12:A13"/>
    <mergeCell ref="A14:A15"/>
    <mergeCell ref="A16:A17"/>
    <mergeCell ref="O8:O9"/>
    <mergeCell ref="O10:O11"/>
    <mergeCell ref="O12:O13"/>
    <mergeCell ref="O14:O15"/>
    <mergeCell ref="O16:O17"/>
    <mergeCell ref="B16:B17"/>
    <mergeCell ref="C16:C17"/>
    <mergeCell ref="D16:D17"/>
    <mergeCell ref="E16:E17"/>
    <mergeCell ref="N16:N17"/>
    <mergeCell ref="B12:B13"/>
    <mergeCell ref="C12:C13"/>
    <mergeCell ref="D12:D13"/>
    <mergeCell ref="E12:E13"/>
    <mergeCell ref="N12:N13"/>
    <mergeCell ref="B10:B11"/>
    <mergeCell ref="C10:C11"/>
    <mergeCell ref="D10:D11"/>
    <mergeCell ref="B18:B19"/>
    <mergeCell ref="C18:C19"/>
    <mergeCell ref="D18:D19"/>
    <mergeCell ref="E18:E19"/>
    <mergeCell ref="N18:N19"/>
    <mergeCell ref="O18:O19"/>
    <mergeCell ref="A18:A19"/>
    <mergeCell ref="B14:B15"/>
    <mergeCell ref="C14:C15"/>
    <mergeCell ref="D14:D15"/>
    <mergeCell ref="E14:E15"/>
    <mergeCell ref="N14:N15"/>
    <mergeCell ref="E10:E11"/>
    <mergeCell ref="N10:N11"/>
    <mergeCell ref="N8:N9"/>
    <mergeCell ref="B4:M4"/>
    <mergeCell ref="C1:D1"/>
    <mergeCell ref="B8:B9"/>
    <mergeCell ref="C8:C9"/>
    <mergeCell ref="D8:D9"/>
    <mergeCell ref="E8:E9"/>
    <mergeCell ref="B2:D2"/>
    <mergeCell ref="N20:N21"/>
    <mergeCell ref="O20:O21"/>
    <mergeCell ref="A22:A23"/>
    <mergeCell ref="B22:B23"/>
    <mergeCell ref="C22:C23"/>
    <mergeCell ref="D22:D23"/>
    <mergeCell ref="E22:E23"/>
    <mergeCell ref="N22:N23"/>
    <mergeCell ref="O22:O23"/>
    <mergeCell ref="A20:A21"/>
    <mergeCell ref="B20:B21"/>
    <mergeCell ref="C20:C21"/>
    <mergeCell ref="D20:D21"/>
    <mergeCell ref="E20:E21"/>
    <mergeCell ref="N24:N25"/>
    <mergeCell ref="O24:O25"/>
    <mergeCell ref="A26:A27"/>
    <mergeCell ref="B26:B27"/>
    <mergeCell ref="C26:C27"/>
    <mergeCell ref="D26:D27"/>
    <mergeCell ref="E26:E27"/>
    <mergeCell ref="N26:N27"/>
    <mergeCell ref="O26:O27"/>
    <mergeCell ref="A24:A25"/>
    <mergeCell ref="B24:B25"/>
    <mergeCell ref="C24:C25"/>
    <mergeCell ref="D24:D25"/>
    <mergeCell ref="E24:E25"/>
    <mergeCell ref="N28:N29"/>
    <mergeCell ref="O28:O29"/>
    <mergeCell ref="A30:A31"/>
    <mergeCell ref="B30:B31"/>
    <mergeCell ref="C30:C31"/>
    <mergeCell ref="D30:D31"/>
    <mergeCell ref="E30:E31"/>
    <mergeCell ref="N30:N31"/>
    <mergeCell ref="O30:O31"/>
    <mergeCell ref="A28:A29"/>
    <mergeCell ref="B28:B29"/>
    <mergeCell ref="C28:C29"/>
    <mergeCell ref="D28:D29"/>
    <mergeCell ref="E28:E29"/>
    <mergeCell ref="N32:N33"/>
    <mergeCell ref="O32:O33"/>
    <mergeCell ref="A34:A35"/>
    <mergeCell ref="B34:B35"/>
    <mergeCell ref="C34:C35"/>
    <mergeCell ref="D34:D35"/>
    <mergeCell ref="E34:E35"/>
    <mergeCell ref="N34:N35"/>
    <mergeCell ref="O34:O35"/>
    <mergeCell ref="A32:A33"/>
    <mergeCell ref="B32:B33"/>
    <mergeCell ref="C32:C33"/>
    <mergeCell ref="D32:D33"/>
    <mergeCell ref="E32:E33"/>
    <mergeCell ref="N36:N37"/>
    <mergeCell ref="O36:O37"/>
    <mergeCell ref="A38:A39"/>
    <mergeCell ref="B38:B39"/>
    <mergeCell ref="C38:C39"/>
    <mergeCell ref="D38:D39"/>
    <mergeCell ref="E38:E39"/>
    <mergeCell ref="N38:N39"/>
    <mergeCell ref="O38:O39"/>
    <mergeCell ref="A36:A37"/>
    <mergeCell ref="B36:B37"/>
    <mergeCell ref="C36:C37"/>
    <mergeCell ref="D36:D37"/>
    <mergeCell ref="E36:E37"/>
    <mergeCell ref="N40:N41"/>
    <mergeCell ref="O40:O41"/>
    <mergeCell ref="A42:A43"/>
    <mergeCell ref="B42:B43"/>
    <mergeCell ref="C42:C43"/>
    <mergeCell ref="D42:D43"/>
    <mergeCell ref="E42:E43"/>
    <mergeCell ref="N42:N43"/>
    <mergeCell ref="O42:O43"/>
    <mergeCell ref="A40:A41"/>
    <mergeCell ref="B40:B41"/>
    <mergeCell ref="C40:C41"/>
    <mergeCell ref="D40:D41"/>
    <mergeCell ref="E40:E41"/>
    <mergeCell ref="N44:N45"/>
    <mergeCell ref="O44:O45"/>
    <mergeCell ref="A46:A47"/>
    <mergeCell ref="B46:B47"/>
    <mergeCell ref="C46:C47"/>
    <mergeCell ref="D46:D47"/>
    <mergeCell ref="E46:E47"/>
    <mergeCell ref="N46:N47"/>
    <mergeCell ref="O46:O47"/>
    <mergeCell ref="A44:A45"/>
    <mergeCell ref="B44:B45"/>
    <mergeCell ref="C44:C45"/>
    <mergeCell ref="D44:D45"/>
    <mergeCell ref="E44:E45"/>
    <mergeCell ref="N48:N49"/>
    <mergeCell ref="O48:O49"/>
    <mergeCell ref="A50:A51"/>
    <mergeCell ref="B50:B51"/>
    <mergeCell ref="C50:C51"/>
    <mergeCell ref="D50:D51"/>
    <mergeCell ref="E50:E51"/>
    <mergeCell ref="N50:N51"/>
    <mergeCell ref="O50:O51"/>
    <mergeCell ref="A48:A49"/>
    <mergeCell ref="B48:B49"/>
    <mergeCell ref="C48:C49"/>
    <mergeCell ref="D48:D49"/>
    <mergeCell ref="E48:E49"/>
    <mergeCell ref="N52:N53"/>
    <mergeCell ref="O52:O53"/>
    <mergeCell ref="A54:A55"/>
    <mergeCell ref="B54:B55"/>
    <mergeCell ref="C54:C55"/>
    <mergeCell ref="D54:D55"/>
    <mergeCell ref="E54:E55"/>
    <mergeCell ref="N54:N55"/>
    <mergeCell ref="O54:O55"/>
    <mergeCell ref="A52:A53"/>
    <mergeCell ref="B52:B53"/>
    <mergeCell ref="C52:C53"/>
    <mergeCell ref="D52:D53"/>
    <mergeCell ref="E52:E53"/>
    <mergeCell ref="N56:N57"/>
    <mergeCell ref="O56:O57"/>
    <mergeCell ref="A58:A59"/>
    <mergeCell ref="B58:B59"/>
    <mergeCell ref="C58:C59"/>
    <mergeCell ref="D58:D59"/>
    <mergeCell ref="E58:E59"/>
    <mergeCell ref="N58:N59"/>
    <mergeCell ref="O58:O59"/>
    <mergeCell ref="A56:A57"/>
    <mergeCell ref="B56:B57"/>
    <mergeCell ref="C56:C57"/>
    <mergeCell ref="D56:D57"/>
    <mergeCell ref="E56:E57"/>
    <mergeCell ref="N60:N61"/>
    <mergeCell ref="O60:O61"/>
    <mergeCell ref="A62:A63"/>
    <mergeCell ref="B62:B63"/>
    <mergeCell ref="C62:C63"/>
    <mergeCell ref="D62:D63"/>
    <mergeCell ref="E62:E63"/>
    <mergeCell ref="N62:N63"/>
    <mergeCell ref="O62:O63"/>
    <mergeCell ref="A60:A61"/>
    <mergeCell ref="B60:B61"/>
    <mergeCell ref="C60:C61"/>
    <mergeCell ref="D60:D61"/>
    <mergeCell ref="E60:E61"/>
    <mergeCell ref="N64:N65"/>
    <mergeCell ref="O64:O65"/>
    <mergeCell ref="A66:A67"/>
    <mergeCell ref="B66:B67"/>
    <mergeCell ref="C66:C67"/>
    <mergeCell ref="D66:D67"/>
    <mergeCell ref="E66:E67"/>
    <mergeCell ref="N66:N67"/>
    <mergeCell ref="O66:O67"/>
    <mergeCell ref="A64:A65"/>
    <mergeCell ref="B64:B65"/>
    <mergeCell ref="C64:C65"/>
    <mergeCell ref="D64:D65"/>
    <mergeCell ref="E64:E65"/>
    <mergeCell ref="N72:N73"/>
    <mergeCell ref="O72:O73"/>
    <mergeCell ref="A72:A73"/>
    <mergeCell ref="B72:B73"/>
    <mergeCell ref="C72:C73"/>
    <mergeCell ref="D72:D73"/>
    <mergeCell ref="E72:E73"/>
    <mergeCell ref="N68:N69"/>
    <mergeCell ref="O68:O69"/>
    <mergeCell ref="A70:A71"/>
    <mergeCell ref="B70:B71"/>
    <mergeCell ref="C70:C71"/>
    <mergeCell ref="D70:D71"/>
    <mergeCell ref="E70:E71"/>
    <mergeCell ref="N70:N71"/>
    <mergeCell ref="O70:O71"/>
    <mergeCell ref="A68:A69"/>
    <mergeCell ref="B68:B69"/>
    <mergeCell ref="C68:C69"/>
    <mergeCell ref="D68:D69"/>
    <mergeCell ref="E68:E69"/>
  </mergeCells>
  <dataValidations disablePrompts="1" count="1">
    <dataValidation type="date" allowBlank="1" showInputMessage="1" showErrorMessage="1" sqref="C3:D3">
      <formula1>42485</formula1>
      <formula2>42607</formula2>
    </dataValidation>
  </dataValidations>
  <pageMargins left="0.25" right="0.25" top="0.75" bottom="0.75" header="0.3" footer="0.3"/>
  <pageSetup paperSize="5" scale="65"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rowBreaks count="2" manualBreakCount="2">
    <brk id="23" max="14" man="1"/>
    <brk id="47" max="14" man="1"/>
  </row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'Drop Down Options'!$C$8:$C$11</xm:f>
          </x14:formula1>
          <xm:sqref>C8:C73</xm:sqref>
        </x14:dataValidation>
        <x14:dataValidation type="list" allowBlank="1" showInputMessage="1" showErrorMessage="1">
          <x14:formula1>
            <xm:f>'Drop Down Options'!$C$14:$C$18</xm:f>
          </x14:formula1>
          <xm:sqref>D8:D73</xm:sqref>
        </x14:dataValidation>
        <x14:dataValidation type="list" allowBlank="1" showInputMessage="1" showErrorMessage="1">
          <x14:formula1>
            <xm:f>'Drop Down Options'!$C$3:$C$5</xm:f>
          </x14:formula1>
          <xm:sqref>N8:N73</xm:sqref>
        </x14:dataValidation>
        <x14:dataValidation type="list" allowBlank="1" showInputMessage="1" showErrorMessage="1">
          <x14:formula1>
            <xm:f>'Drop Down Options'!$E$38:$E$40</xm:f>
          </x14:formula1>
          <xm:sqref>G8 G10 G12 G14 G16 G54 G50 G58 G24 G22 G28 G56 G32 G34 G36 G30 G52 G18 G26 G38 G20 G42 G40 G46 G44 G62 G64 G68 G48 G60 G66 G70 G72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tabSelected="1" zoomScaleNormal="100" workbookViewId="0">
      <pane xSplit="1" topLeftCell="B1" activePane="topRight" state="frozen"/>
      <selection activeCell="A12" sqref="A12"/>
      <selection pane="topRight" activeCell="B15" sqref="B15"/>
    </sheetView>
  </sheetViews>
  <sheetFormatPr defaultColWidth="9.140625" defaultRowHeight="12.75" x14ac:dyDescent="0.2"/>
  <cols>
    <col min="1" max="1" width="40.140625" style="131" customWidth="1"/>
    <col min="2" max="2" width="69.5703125" style="131" customWidth="1"/>
    <col min="3" max="3" width="19.42578125" style="131" customWidth="1"/>
    <col min="4" max="4" width="22.5703125" style="131" customWidth="1"/>
    <col min="5" max="5" width="25.42578125" style="150" customWidth="1"/>
    <col min="6" max="6" width="21.85546875" style="131" customWidth="1"/>
    <col min="7" max="7" width="23.28515625" style="131" customWidth="1"/>
    <col min="8" max="8" width="26.42578125" style="131" customWidth="1"/>
    <col min="9" max="9" width="37.5703125" style="131" customWidth="1"/>
    <col min="10" max="10" width="34.85546875" style="131" customWidth="1"/>
    <col min="11" max="11" width="31.42578125" style="131" customWidth="1"/>
    <col min="12" max="12" width="21" style="131" customWidth="1"/>
    <col min="13" max="13" width="25.5703125" style="131" customWidth="1"/>
    <col min="14" max="14" width="16.140625" style="131" customWidth="1"/>
    <col min="15" max="15" width="30.140625" style="131" customWidth="1"/>
    <col min="16" max="16" width="17.28515625" style="131" customWidth="1"/>
    <col min="17" max="16384" width="9.140625" style="131"/>
  </cols>
  <sheetData>
    <row r="1" spans="1:15" x14ac:dyDescent="0.2">
      <c r="A1" s="1" t="s">
        <v>887</v>
      </c>
      <c r="B1" s="162"/>
      <c r="G1" s="36"/>
    </row>
    <row r="2" spans="1:15" x14ac:dyDescent="0.2">
      <c r="A2" s="1" t="s">
        <v>987</v>
      </c>
      <c r="B2" s="163"/>
      <c r="G2" s="25"/>
    </row>
    <row r="3" spans="1:15" x14ac:dyDescent="0.2">
      <c r="A3" s="36"/>
      <c r="H3" s="13"/>
      <c r="I3" s="13"/>
      <c r="J3" s="13"/>
    </row>
    <row r="4" spans="1:15" ht="13.5" thickBot="1" x14ac:dyDescent="0.25">
      <c r="A4" s="25"/>
      <c r="B4" s="25"/>
      <c r="C4" s="18"/>
      <c r="D4" s="6"/>
      <c r="E4" s="152"/>
      <c r="F4" s="6"/>
      <c r="G4" s="18"/>
      <c r="H4" s="18"/>
      <c r="I4" s="18"/>
      <c r="J4" s="18"/>
      <c r="K4" s="32"/>
      <c r="L4" s="32"/>
      <c r="M4" s="32"/>
      <c r="N4" s="32"/>
    </row>
    <row r="5" spans="1:15" x14ac:dyDescent="0.2">
      <c r="A5" s="25"/>
      <c r="B5" s="25"/>
      <c r="C5" s="394" t="s">
        <v>31</v>
      </c>
      <c r="D5" s="395"/>
      <c r="E5" s="171"/>
      <c r="F5" s="32"/>
      <c r="G5" s="396" t="s">
        <v>257</v>
      </c>
      <c r="H5" s="397"/>
      <c r="I5" s="172"/>
      <c r="J5" s="32"/>
      <c r="L5" s="18"/>
      <c r="M5" s="25"/>
      <c r="O5" s="6"/>
    </row>
    <row r="6" spans="1:15" ht="53.25" customHeight="1" x14ac:dyDescent="0.2">
      <c r="A6" s="401" t="s">
        <v>937</v>
      </c>
      <c r="B6" s="402"/>
      <c r="C6" s="16" t="s">
        <v>152</v>
      </c>
      <c r="D6" s="17" t="s">
        <v>21</v>
      </c>
      <c r="E6" s="151"/>
      <c r="F6" s="18"/>
      <c r="G6" s="16" t="s">
        <v>152</v>
      </c>
      <c r="H6" s="17" t="s">
        <v>21</v>
      </c>
      <c r="I6" s="18"/>
      <c r="J6" s="18"/>
      <c r="L6" s="18"/>
      <c r="M6" s="25"/>
      <c r="O6" s="6"/>
    </row>
    <row r="7" spans="1:15" ht="64.5" thickBot="1" x14ac:dyDescent="0.25">
      <c r="A7" s="401" t="s">
        <v>938</v>
      </c>
      <c r="B7" s="402"/>
      <c r="C7" s="140" t="s">
        <v>949</v>
      </c>
      <c r="D7" s="146">
        <f>'ComprehensiveStrategic Finances'!C41</f>
        <v>108643891.29000001</v>
      </c>
      <c r="E7" s="151"/>
      <c r="F7" s="18"/>
      <c r="G7" s="140" t="s">
        <v>950</v>
      </c>
      <c r="H7" s="142">
        <f>'ComprehensiveStrategic Finances'!C131</f>
        <v>114055505.73999999</v>
      </c>
      <c r="I7" s="18"/>
      <c r="J7" s="18"/>
    </row>
    <row r="8" spans="1:15" x14ac:dyDescent="0.2">
      <c r="A8" s="18"/>
      <c r="C8" s="25"/>
      <c r="D8" s="25"/>
      <c r="E8" s="151"/>
      <c r="F8" s="18"/>
      <c r="G8" s="25"/>
      <c r="H8" s="25"/>
      <c r="I8" s="18"/>
      <c r="J8" s="18"/>
    </row>
    <row r="9" spans="1:15" x14ac:dyDescent="0.2">
      <c r="A9" s="18"/>
      <c r="C9" s="25"/>
      <c r="D9" s="94" t="s">
        <v>150</v>
      </c>
      <c r="E9" s="174" t="s">
        <v>258</v>
      </c>
      <c r="F9" s="25"/>
      <c r="H9" s="94" t="s">
        <v>151</v>
      </c>
      <c r="I9" s="174" t="s">
        <v>258</v>
      </c>
      <c r="J9" s="18"/>
    </row>
    <row r="10" spans="1:15" x14ac:dyDescent="0.2">
      <c r="A10" s="18"/>
      <c r="C10" s="25"/>
      <c r="D10" s="143">
        <f>'ComprehensiveStrategic Finances'!C96</f>
        <v>15512776.289999999</v>
      </c>
      <c r="E10" s="156">
        <f>D10/$D$7</f>
        <v>0.14278553635926194</v>
      </c>
      <c r="F10" s="25"/>
      <c r="H10" s="143">
        <f>'ComprehensiveStrategic Finances'!C183</f>
        <v>7626749.7399999946</v>
      </c>
      <c r="I10" s="149">
        <f>H10/$H$7</f>
        <v>6.6868755616110914E-2</v>
      </c>
      <c r="J10" s="18"/>
    </row>
    <row r="11" spans="1:15" ht="13.5" thickBot="1" x14ac:dyDescent="0.25">
      <c r="A11" s="18"/>
      <c r="C11" s="25"/>
      <c r="D11" s="25"/>
      <c r="E11" s="153"/>
      <c r="F11" s="18"/>
      <c r="G11" s="25"/>
      <c r="H11" s="25"/>
      <c r="I11" s="25"/>
      <c r="J11" s="18"/>
    </row>
    <row r="12" spans="1:15" ht="13.5" thickBot="1" x14ac:dyDescent="0.25">
      <c r="A12" s="18"/>
      <c r="C12" s="398" t="s">
        <v>31</v>
      </c>
      <c r="D12" s="399"/>
      <c r="E12" s="399"/>
      <c r="F12" s="400"/>
      <c r="G12" s="398" t="s">
        <v>257</v>
      </c>
      <c r="H12" s="399"/>
      <c r="I12" s="399"/>
      <c r="J12" s="400"/>
    </row>
    <row r="13" spans="1:15" ht="109.5" customHeight="1" x14ac:dyDescent="0.2">
      <c r="A13" s="26" t="s">
        <v>271</v>
      </c>
      <c r="B13" s="39" t="s">
        <v>270</v>
      </c>
      <c r="C13" s="37" t="s">
        <v>22</v>
      </c>
      <c r="D13" s="38" t="s">
        <v>160</v>
      </c>
      <c r="E13" s="154" t="s">
        <v>149</v>
      </c>
      <c r="F13" s="86" t="s">
        <v>158</v>
      </c>
      <c r="G13" s="37" t="s">
        <v>153</v>
      </c>
      <c r="H13" s="38" t="s">
        <v>161</v>
      </c>
      <c r="I13" s="38" t="s">
        <v>162</v>
      </c>
      <c r="J13" s="86" t="s">
        <v>159</v>
      </c>
      <c r="K13" s="15" t="s">
        <v>293</v>
      </c>
      <c r="L13" s="278" t="s">
        <v>18</v>
      </c>
      <c r="M13" s="279" t="s">
        <v>273</v>
      </c>
      <c r="N13" s="278" t="s">
        <v>292</v>
      </c>
      <c r="O13" s="26" t="s">
        <v>278</v>
      </c>
    </row>
    <row r="14" spans="1:15" ht="51" x14ac:dyDescent="0.2">
      <c r="A14" s="33" t="s">
        <v>482</v>
      </c>
      <c r="B14" s="33"/>
      <c r="C14" s="34"/>
      <c r="D14" s="35"/>
      <c r="E14" s="155"/>
      <c r="F14" s="87"/>
      <c r="G14" s="34"/>
      <c r="H14" s="35"/>
      <c r="I14" s="35"/>
      <c r="J14" s="87"/>
      <c r="K14" s="22"/>
      <c r="L14" s="281"/>
      <c r="M14" s="281"/>
      <c r="N14" s="35"/>
      <c r="O14" s="281"/>
    </row>
    <row r="15" spans="1:15" ht="102" x14ac:dyDescent="0.2">
      <c r="A15" s="161" t="s">
        <v>484</v>
      </c>
      <c r="B15" s="271" t="s">
        <v>803</v>
      </c>
      <c r="C15" s="31">
        <v>644.70000000000005</v>
      </c>
      <c r="D15" s="312">
        <f>'ComprehensiveStrategic Finances'!C59</f>
        <v>46218902</v>
      </c>
      <c r="E15" s="324">
        <f>D15/$D$7</f>
        <v>0.42541648178478086</v>
      </c>
      <c r="F15" s="11" t="s">
        <v>924</v>
      </c>
      <c r="G15" s="323">
        <v>640.70000000000005</v>
      </c>
      <c r="H15" s="316">
        <f>'ComprehensiveStrategic Finances'!C147</f>
        <v>52050314</v>
      </c>
      <c r="I15" s="156">
        <f>H15/$H$7</f>
        <v>0.45635950375471984</v>
      </c>
      <c r="J15" s="11" t="s">
        <v>924</v>
      </c>
      <c r="K15" s="282" t="s">
        <v>772</v>
      </c>
      <c r="L15" s="257" t="s">
        <v>812</v>
      </c>
      <c r="M15" s="257" t="s">
        <v>884</v>
      </c>
      <c r="N15" s="271" t="s">
        <v>11</v>
      </c>
      <c r="O15" s="257" t="s">
        <v>745</v>
      </c>
    </row>
    <row r="16" spans="1:15" ht="89.25" x14ac:dyDescent="0.2">
      <c r="A16" s="203" t="s">
        <v>483</v>
      </c>
      <c r="B16" s="88" t="s">
        <v>675</v>
      </c>
      <c r="C16" s="31">
        <v>22.6</v>
      </c>
      <c r="D16" s="312">
        <f>'ComprehensiveStrategic Finances'!C60</f>
        <v>1622118</v>
      </c>
      <c r="E16" s="324">
        <f t="shared" ref="E16:E30" si="0">D16/$D$7</f>
        <v>1.4930595551572497E-2</v>
      </c>
      <c r="F16" s="11" t="s">
        <v>925</v>
      </c>
      <c r="G16" s="323">
        <v>24.2</v>
      </c>
      <c r="H16" s="316">
        <f>'ComprehensiveStrategic Finances'!C148</f>
        <v>1969164</v>
      </c>
      <c r="I16" s="156">
        <f t="shared" ref="I16:I30" si="1">H16/$H$7</f>
        <v>1.7264962241181854E-2</v>
      </c>
      <c r="J16" s="11" t="s">
        <v>925</v>
      </c>
      <c r="K16" s="283" t="s">
        <v>813</v>
      </c>
      <c r="L16" s="11" t="s">
        <v>643</v>
      </c>
      <c r="M16" s="11" t="s">
        <v>885</v>
      </c>
      <c r="N16" s="88" t="s">
        <v>11</v>
      </c>
      <c r="O16" s="11" t="s">
        <v>814</v>
      </c>
    </row>
    <row r="17" spans="1:15" ht="51" x14ac:dyDescent="0.2">
      <c r="A17" s="203" t="s">
        <v>485</v>
      </c>
      <c r="B17" s="271" t="s">
        <v>804</v>
      </c>
      <c r="C17" s="31">
        <v>44.4</v>
      </c>
      <c r="D17" s="312">
        <f>'ComprehensiveStrategic Finances'!C61</f>
        <v>3181313</v>
      </c>
      <c r="E17" s="324">
        <f t="shared" si="0"/>
        <v>2.9282023703552856E-2</v>
      </c>
      <c r="F17" s="11" t="s">
        <v>926</v>
      </c>
      <c r="G17" s="323">
        <v>46.4</v>
      </c>
      <c r="H17" s="316">
        <f>'ComprehensiveStrategic Finances'!C149</f>
        <v>3770768</v>
      </c>
      <c r="I17" s="156">
        <f t="shared" si="1"/>
        <v>3.306081521917769E-2</v>
      </c>
      <c r="J17" s="11" t="s">
        <v>926</v>
      </c>
      <c r="K17" s="205" t="s">
        <v>682</v>
      </c>
      <c r="L17" s="257" t="s">
        <v>794</v>
      </c>
      <c r="M17" s="257" t="s">
        <v>886</v>
      </c>
      <c r="N17" s="271" t="s">
        <v>11</v>
      </c>
      <c r="O17" s="257" t="s">
        <v>681</v>
      </c>
    </row>
    <row r="18" spans="1:15" ht="51" x14ac:dyDescent="0.2">
      <c r="A18" s="269" t="s">
        <v>486</v>
      </c>
      <c r="B18" s="88" t="s">
        <v>805</v>
      </c>
      <c r="C18" s="31">
        <v>143.1</v>
      </c>
      <c r="D18" s="312">
        <f>'ComprehensiveStrategic Finances'!C62</f>
        <v>10261297</v>
      </c>
      <c r="E18" s="324">
        <f t="shared" si="0"/>
        <v>9.444890898292492E-2</v>
      </c>
      <c r="F18" s="11" t="s">
        <v>927</v>
      </c>
      <c r="G18" s="322">
        <v>141.69999999999999</v>
      </c>
      <c r="H18" s="316">
        <f>'ComprehensiveStrategic Finances'!C150</f>
        <v>11512354</v>
      </c>
      <c r="I18" s="156">
        <f t="shared" si="1"/>
        <v>0.10093641622389951</v>
      </c>
      <c r="J18" s="11" t="s">
        <v>927</v>
      </c>
      <c r="K18" s="270" t="s">
        <v>684</v>
      </c>
      <c r="L18" s="11" t="s">
        <v>815</v>
      </c>
      <c r="M18" s="200" t="s">
        <v>819</v>
      </c>
      <c r="N18" s="88" t="s">
        <v>11</v>
      </c>
      <c r="O18" s="11" t="s">
        <v>785</v>
      </c>
    </row>
    <row r="19" spans="1:15" ht="25.5" x14ac:dyDescent="0.2">
      <c r="A19" s="33" t="s">
        <v>487</v>
      </c>
      <c r="B19" s="284"/>
      <c r="C19" s="34"/>
      <c r="D19" s="35"/>
      <c r="E19" s="155"/>
      <c r="F19" s="281"/>
      <c r="G19" s="22"/>
      <c r="H19" s="35"/>
      <c r="I19" s="35"/>
      <c r="J19" s="281"/>
      <c r="K19" s="22"/>
      <c r="L19" s="281"/>
      <c r="M19" s="281"/>
      <c r="N19" s="35"/>
      <c r="O19" s="281"/>
    </row>
    <row r="20" spans="1:15" ht="42" customHeight="1" x14ac:dyDescent="0.2">
      <c r="A20" s="269" t="s">
        <v>488</v>
      </c>
      <c r="B20" s="88" t="s">
        <v>806</v>
      </c>
      <c r="C20" s="31">
        <v>88.1</v>
      </c>
      <c r="D20" s="312">
        <f>'ComprehensiveStrategic Finances'!C64</f>
        <v>6316138</v>
      </c>
      <c r="E20" s="324">
        <f t="shared" si="0"/>
        <v>5.8136154044229831E-2</v>
      </c>
      <c r="F20" s="11" t="s">
        <v>927</v>
      </c>
      <c r="G20" s="322">
        <v>98</v>
      </c>
      <c r="H20" s="316">
        <f>'ComprehensiveStrategic Finances'!C152</f>
        <v>7959370</v>
      </c>
      <c r="I20" s="156">
        <f t="shared" si="1"/>
        <v>6.9785057269783318E-2</v>
      </c>
      <c r="J20" s="11" t="s">
        <v>936</v>
      </c>
      <c r="K20" s="270" t="s">
        <v>786</v>
      </c>
      <c r="L20" s="11" t="s">
        <v>816</v>
      </c>
      <c r="M20" s="200" t="s">
        <v>818</v>
      </c>
      <c r="N20" s="88" t="s">
        <v>11</v>
      </c>
      <c r="O20" s="11" t="s">
        <v>785</v>
      </c>
    </row>
    <row r="21" spans="1:15" ht="43.5" customHeight="1" x14ac:dyDescent="0.2">
      <c r="A21" s="269" t="s">
        <v>489</v>
      </c>
      <c r="B21" s="88" t="s">
        <v>802</v>
      </c>
      <c r="C21" s="31">
        <v>9.8000000000000007</v>
      </c>
      <c r="D21" s="312">
        <f>'ComprehensiveStrategic Finances'!C65</f>
        <v>705588</v>
      </c>
      <c r="E21" s="324">
        <f t="shared" si="0"/>
        <v>6.4945022828443643E-3</v>
      </c>
      <c r="F21" s="11" t="s">
        <v>928</v>
      </c>
      <c r="G21" s="322">
        <v>10.7</v>
      </c>
      <c r="H21" s="316">
        <f>'ComprehensiveStrategic Finances'!C153</f>
        <v>870738</v>
      </c>
      <c r="I21" s="156">
        <f t="shared" si="1"/>
        <v>7.634335531201162E-3</v>
      </c>
      <c r="J21" s="11" t="s">
        <v>928</v>
      </c>
      <c r="K21" s="270" t="s">
        <v>724</v>
      </c>
      <c r="L21" s="11" t="s">
        <v>792</v>
      </c>
      <c r="M21" s="200" t="s">
        <v>791</v>
      </c>
      <c r="N21" s="88" t="s">
        <v>11</v>
      </c>
      <c r="O21" s="11" t="s">
        <v>774</v>
      </c>
    </row>
    <row r="22" spans="1:15" ht="57" customHeight="1" x14ac:dyDescent="0.2">
      <c r="A22" s="269" t="s">
        <v>490</v>
      </c>
      <c r="B22" s="88" t="s">
        <v>807</v>
      </c>
      <c r="C22" s="31">
        <v>43.9</v>
      </c>
      <c r="D22" s="312">
        <f>'ComprehensiveStrategic Finances'!C66</f>
        <v>3147256</v>
      </c>
      <c r="E22" s="324">
        <f t="shared" si="0"/>
        <v>2.896855002734687E-2</v>
      </c>
      <c r="F22" s="11" t="s">
        <v>929</v>
      </c>
      <c r="G22" s="322">
        <v>43.8</v>
      </c>
      <c r="H22" s="316">
        <f>'ComprehensiveStrategic Finances'!C154</f>
        <v>3555851</v>
      </c>
      <c r="I22" s="156">
        <f t="shared" si="1"/>
        <v>3.1176495837964096E-2</v>
      </c>
      <c r="J22" s="11" t="s">
        <v>929</v>
      </c>
      <c r="K22" s="270" t="s">
        <v>787</v>
      </c>
      <c r="L22" s="11" t="s">
        <v>826</v>
      </c>
      <c r="M22" s="200" t="s">
        <v>827</v>
      </c>
      <c r="N22" s="88" t="s">
        <v>11</v>
      </c>
      <c r="O22" s="11" t="s">
        <v>817</v>
      </c>
    </row>
    <row r="23" spans="1:15" ht="25.5" x14ac:dyDescent="0.2">
      <c r="A23" s="33" t="s">
        <v>491</v>
      </c>
      <c r="B23" s="33"/>
      <c r="C23" s="34"/>
      <c r="D23" s="35"/>
      <c r="E23" s="155"/>
      <c r="F23" s="281"/>
      <c r="G23" s="22"/>
      <c r="H23" s="35"/>
      <c r="I23" s="35"/>
      <c r="J23" s="281"/>
      <c r="K23" s="22"/>
      <c r="L23" s="281"/>
      <c r="M23" s="281"/>
      <c r="N23" s="35"/>
      <c r="O23" s="281"/>
    </row>
    <row r="24" spans="1:15" ht="89.25" x14ac:dyDescent="0.2">
      <c r="A24" s="203" t="s">
        <v>808</v>
      </c>
      <c r="B24" s="271" t="s">
        <v>809</v>
      </c>
      <c r="C24" s="31">
        <v>48.7</v>
      </c>
      <c r="D24" s="312">
        <f>'ComprehensiveStrategic Finances'!C68</f>
        <v>3488816</v>
      </c>
      <c r="E24" s="324">
        <f t="shared" si="0"/>
        <v>3.2112399128703922E-2</v>
      </c>
      <c r="F24" s="11" t="s">
        <v>928</v>
      </c>
      <c r="G24" s="323">
        <v>51.4</v>
      </c>
      <c r="H24" s="316">
        <f>'ComprehensiveStrategic Finances'!C156</f>
        <v>4174694</v>
      </c>
      <c r="I24" s="156">
        <f t="shared" si="1"/>
        <v>3.6602301422577518E-2</v>
      </c>
      <c r="J24" s="11" t="s">
        <v>928</v>
      </c>
      <c r="K24" s="282" t="s">
        <v>773</v>
      </c>
      <c r="L24" s="257" t="s">
        <v>822</v>
      </c>
      <c r="M24" s="11" t="s">
        <v>820</v>
      </c>
      <c r="N24" s="271" t="s">
        <v>11</v>
      </c>
      <c r="O24" s="257" t="s">
        <v>774</v>
      </c>
    </row>
    <row r="25" spans="1:15" ht="89.25" x14ac:dyDescent="0.2">
      <c r="A25" s="203" t="s">
        <v>493</v>
      </c>
      <c r="B25" s="271" t="s">
        <v>809</v>
      </c>
      <c r="C25" s="31">
        <v>7.3</v>
      </c>
      <c r="D25" s="312">
        <f>'ComprehensiveStrategic Finances'!C69</f>
        <v>523640</v>
      </c>
      <c r="E25" s="324">
        <f t="shared" si="0"/>
        <v>4.8197831813871876E-3</v>
      </c>
      <c r="F25" s="11" t="s">
        <v>928</v>
      </c>
      <c r="G25" s="323">
        <v>7.7</v>
      </c>
      <c r="H25" s="316">
        <f>'ComprehensiveStrategic Finances'!C157</f>
        <v>626730</v>
      </c>
      <c r="I25" s="156">
        <f t="shared" si="1"/>
        <v>5.4949561262626692E-3</v>
      </c>
      <c r="J25" s="11" t="s">
        <v>928</v>
      </c>
      <c r="K25" s="282" t="s">
        <v>775</v>
      </c>
      <c r="L25" s="257" t="s">
        <v>822</v>
      </c>
      <c r="M25" s="257" t="s">
        <v>820</v>
      </c>
      <c r="N25" s="271" t="s">
        <v>11</v>
      </c>
      <c r="O25" s="257" t="s">
        <v>774</v>
      </c>
    </row>
    <row r="26" spans="1:15" ht="127.5" x14ac:dyDescent="0.2">
      <c r="A26" s="203" t="s">
        <v>494</v>
      </c>
      <c r="B26" s="271" t="s">
        <v>810</v>
      </c>
      <c r="C26" s="31">
        <v>46.5</v>
      </c>
      <c r="D26" s="312">
        <f>'ComprehensiveStrategic Finances'!C70</f>
        <v>3336712</v>
      </c>
      <c r="E26" s="324">
        <f t="shared" si="0"/>
        <v>3.0712375637332531E-2</v>
      </c>
      <c r="F26" s="11" t="s">
        <v>930</v>
      </c>
      <c r="G26" s="323">
        <v>47.7</v>
      </c>
      <c r="H26" s="316">
        <f>'ComprehensiveStrategic Finances'!C158</f>
        <v>3873795</v>
      </c>
      <c r="I26" s="156">
        <f t="shared" si="1"/>
        <v>3.3964121020432558E-2</v>
      </c>
      <c r="J26" s="11" t="s">
        <v>930</v>
      </c>
      <c r="K26" s="282" t="s">
        <v>776</v>
      </c>
      <c r="L26" s="257" t="s">
        <v>823</v>
      </c>
      <c r="M26" s="257" t="s">
        <v>821</v>
      </c>
      <c r="N26" s="271" t="s">
        <v>11</v>
      </c>
      <c r="O26" s="257" t="s">
        <v>824</v>
      </c>
    </row>
    <row r="27" spans="1:15" ht="38.25" x14ac:dyDescent="0.2">
      <c r="A27" s="33" t="s">
        <v>495</v>
      </c>
      <c r="B27" s="33"/>
      <c r="C27" s="34"/>
      <c r="D27" s="35"/>
      <c r="E27" s="155"/>
      <c r="F27" s="281"/>
      <c r="G27" s="22"/>
      <c r="H27" s="35"/>
      <c r="I27" s="35"/>
      <c r="J27" s="281"/>
      <c r="K27" s="22"/>
      <c r="L27" s="281"/>
      <c r="M27" s="281"/>
      <c r="N27" s="35"/>
      <c r="O27" s="281"/>
    </row>
    <row r="28" spans="1:15" ht="102" x14ac:dyDescent="0.2">
      <c r="A28" s="203" t="s">
        <v>496</v>
      </c>
      <c r="B28" s="271" t="s">
        <v>811</v>
      </c>
      <c r="C28" s="31">
        <v>84.6</v>
      </c>
      <c r="D28" s="312">
        <f>'ComprehensiveStrategic Finances'!C72</f>
        <v>6062022</v>
      </c>
      <c r="E28" s="324">
        <f t="shared" si="0"/>
        <v>5.57971730211579E-2</v>
      </c>
      <c r="F28" s="11" t="s">
        <v>931</v>
      </c>
      <c r="G28" s="323">
        <v>78.5</v>
      </c>
      <c r="H28" s="316">
        <f>'ComprehensiveStrategic Finances'!C160</f>
        <v>6376209</v>
      </c>
      <c r="I28" s="156">
        <f t="shared" si="1"/>
        <v>5.5904438445393022E-2</v>
      </c>
      <c r="J28" s="11" t="s">
        <v>931</v>
      </c>
      <c r="K28" s="282" t="s">
        <v>777</v>
      </c>
      <c r="L28" s="257" t="s">
        <v>778</v>
      </c>
      <c r="M28" s="257" t="s">
        <v>779</v>
      </c>
      <c r="N28" s="88" t="s">
        <v>11</v>
      </c>
      <c r="O28" s="257" t="s">
        <v>780</v>
      </c>
    </row>
    <row r="29" spans="1:15" ht="102" x14ac:dyDescent="0.2">
      <c r="A29" s="203" t="s">
        <v>497</v>
      </c>
      <c r="B29" s="271" t="s">
        <v>811</v>
      </c>
      <c r="C29" s="31">
        <v>2.1</v>
      </c>
      <c r="D29" s="312">
        <f>'ComprehensiveStrategic Finances'!C73</f>
        <v>149070</v>
      </c>
      <c r="E29" s="324">
        <f t="shared" si="0"/>
        <v>1.3720973929596441E-3</v>
      </c>
      <c r="F29" s="11" t="s">
        <v>932</v>
      </c>
      <c r="G29" s="323">
        <v>2.2999999999999998</v>
      </c>
      <c r="H29" s="316">
        <f>'ComprehensiveStrategic Finances'!C161</f>
        <v>184867</v>
      </c>
      <c r="I29" s="156">
        <f t="shared" si="1"/>
        <v>1.6208511706696678E-3</v>
      </c>
      <c r="J29" s="11" t="s">
        <v>932</v>
      </c>
      <c r="K29" s="282" t="s">
        <v>781</v>
      </c>
      <c r="L29" s="257" t="s">
        <v>778</v>
      </c>
      <c r="M29" s="257" t="s">
        <v>779</v>
      </c>
      <c r="N29" s="88" t="s">
        <v>11</v>
      </c>
      <c r="O29" s="257" t="s">
        <v>780</v>
      </c>
    </row>
    <row r="30" spans="1:15" ht="117.75" customHeight="1" x14ac:dyDescent="0.2">
      <c r="A30" s="203" t="s">
        <v>498</v>
      </c>
      <c r="B30" s="271" t="s">
        <v>811</v>
      </c>
      <c r="C30" s="49">
        <v>0.7</v>
      </c>
      <c r="D30" s="312">
        <f>'ComprehensiveStrategic Finances'!C74</f>
        <v>49747</v>
      </c>
      <c r="E30" s="324">
        <f t="shared" si="0"/>
        <v>4.5789044749153696E-4</v>
      </c>
      <c r="F30" s="11" t="s">
        <v>932</v>
      </c>
      <c r="G30" s="323">
        <v>0.8</v>
      </c>
      <c r="H30" s="316">
        <f>'ComprehensiveStrategic Finances'!C162</f>
        <v>62229</v>
      </c>
      <c r="I30" s="156">
        <f t="shared" si="1"/>
        <v>5.4560277117929518E-4</v>
      </c>
      <c r="J30" s="11" t="s">
        <v>932</v>
      </c>
      <c r="K30" s="282" t="s">
        <v>782</v>
      </c>
      <c r="L30" s="257" t="s">
        <v>778</v>
      </c>
      <c r="M30" s="257" t="s">
        <v>783</v>
      </c>
      <c r="N30" s="88" t="s">
        <v>11</v>
      </c>
      <c r="O30" s="257" t="s">
        <v>780</v>
      </c>
    </row>
    <row r="31" spans="1:15" x14ac:dyDescent="0.2">
      <c r="C31" s="25"/>
      <c r="F31" s="321"/>
      <c r="G31" s="25"/>
      <c r="H31" s="25"/>
      <c r="I31" s="25"/>
      <c r="J31" s="321"/>
    </row>
    <row r="32" spans="1:15" x14ac:dyDescent="0.2">
      <c r="C32" s="25"/>
      <c r="F32" s="321"/>
      <c r="G32" s="25"/>
      <c r="H32" s="25"/>
      <c r="I32" s="25"/>
      <c r="J32" s="321"/>
    </row>
    <row r="33" spans="1:15" ht="25.5" x14ac:dyDescent="0.2">
      <c r="A33" s="158" t="s">
        <v>221</v>
      </c>
      <c r="B33" s="132"/>
      <c r="C33" s="135"/>
      <c r="D33" s="136"/>
      <c r="E33" s="157"/>
      <c r="F33" s="326"/>
      <c r="G33" s="132"/>
      <c r="H33" s="137"/>
      <c r="I33" s="141"/>
      <c r="J33" s="326"/>
      <c r="K33" s="132"/>
      <c r="L33" s="132"/>
      <c r="M33" s="132"/>
      <c r="N33" s="132"/>
      <c r="O33" s="132"/>
    </row>
    <row r="34" spans="1:15" s="313" customFormat="1" ht="30" customHeight="1" x14ac:dyDescent="0.2">
      <c r="A34" s="314" t="s">
        <v>888</v>
      </c>
      <c r="B34" s="88"/>
      <c r="C34" s="11">
        <v>59.7</v>
      </c>
      <c r="D34" s="315">
        <f>'ComprehensiveStrategic Finances'!C81</f>
        <v>4281270</v>
      </c>
      <c r="E34" s="324">
        <f t="shared" ref="E34:E36" si="2">D34/$D$7</f>
        <v>3.9406449356385161E-2</v>
      </c>
      <c r="F34" s="11" t="s">
        <v>933</v>
      </c>
      <c r="G34" s="323">
        <v>59.5</v>
      </c>
      <c r="H34" s="317">
        <f>'ComprehensiveStrategic Finances'!C168</f>
        <v>4834363</v>
      </c>
      <c r="I34" s="156">
        <f t="shared" ref="I34:I37" si="3">H34/$H$7</f>
        <v>4.2386055531772174E-2</v>
      </c>
      <c r="J34" s="11" t="s">
        <v>933</v>
      </c>
      <c r="K34" s="11"/>
      <c r="L34" s="11"/>
      <c r="M34" s="11"/>
      <c r="N34" s="11"/>
      <c r="O34" s="11"/>
    </row>
    <row r="35" spans="1:15" s="313" customFormat="1" ht="30" customHeight="1" x14ac:dyDescent="0.2">
      <c r="A35" s="314" t="s">
        <v>889</v>
      </c>
      <c r="B35" s="88"/>
      <c r="C35" s="11">
        <v>17.7</v>
      </c>
      <c r="D35" s="315">
        <f>'ComprehensiveStrategic Finances'!C82</f>
        <v>1271462</v>
      </c>
      <c r="E35" s="324">
        <f t="shared" si="2"/>
        <v>1.1703023381278963E-2</v>
      </c>
      <c r="F35" s="11" t="s">
        <v>934</v>
      </c>
      <c r="G35" s="323">
        <v>19.899999999999999</v>
      </c>
      <c r="H35" s="317">
        <f>'ComprehensiveStrategic Finances'!C169</f>
        <v>1615543</v>
      </c>
      <c r="I35" s="156">
        <f t="shared" si="3"/>
        <v>1.4164533220191743E-2</v>
      </c>
      <c r="J35" s="11" t="s">
        <v>934</v>
      </c>
      <c r="K35" s="11"/>
      <c r="L35" s="11"/>
      <c r="M35" s="11"/>
      <c r="N35" s="11"/>
      <c r="O35" s="11"/>
    </row>
    <row r="36" spans="1:15" s="313" customFormat="1" ht="30" customHeight="1" x14ac:dyDescent="0.2">
      <c r="A36" s="314" t="s">
        <v>890</v>
      </c>
      <c r="B36" s="88"/>
      <c r="C36" s="11">
        <v>21.8</v>
      </c>
      <c r="D36" s="315">
        <f>'ComprehensiveStrategic Finances'!C83</f>
        <v>1562705</v>
      </c>
      <c r="E36" s="324">
        <f t="shared" si="2"/>
        <v>1.4383735536761259E-2</v>
      </c>
      <c r="F36" s="11" t="s">
        <v>934</v>
      </c>
      <c r="G36" s="323">
        <v>22.4</v>
      </c>
      <c r="H36" s="317">
        <f>'ComprehensiveStrategic Finances'!C170</f>
        <v>1824699</v>
      </c>
      <c r="I36" s="156">
        <f t="shared" si="3"/>
        <v>1.5998342106864783E-2</v>
      </c>
      <c r="J36" s="11" t="s">
        <v>934</v>
      </c>
      <c r="K36" s="11"/>
      <c r="L36" s="11"/>
      <c r="M36" s="11"/>
      <c r="N36" s="11"/>
      <c r="O36" s="11"/>
    </row>
    <row r="37" spans="1:15" s="313" customFormat="1" ht="30" customHeight="1" x14ac:dyDescent="0.2">
      <c r="A37" s="314" t="s">
        <v>891</v>
      </c>
      <c r="B37" s="88"/>
      <c r="C37" s="11">
        <v>13.3</v>
      </c>
      <c r="D37" s="315">
        <f>'ComprehensiveStrategic Finances'!C84</f>
        <v>953059</v>
      </c>
      <c r="E37" s="325">
        <f t="shared" ref="E37" si="4">D37/$D$7</f>
        <v>8.7723201800276752E-3</v>
      </c>
      <c r="F37" s="11" t="s">
        <v>935</v>
      </c>
      <c r="G37" s="323">
        <v>14.3</v>
      </c>
      <c r="H37" s="317">
        <f>'ComprehensiveStrategic Finances'!C171</f>
        <v>1167068</v>
      </c>
      <c r="I37" s="156">
        <f t="shared" si="3"/>
        <v>1.0232456490618162E-2</v>
      </c>
      <c r="J37" s="11" t="s">
        <v>935</v>
      </c>
      <c r="K37" s="11"/>
      <c r="L37" s="11"/>
      <c r="M37" s="11"/>
      <c r="N37" s="11"/>
      <c r="O37" s="11"/>
    </row>
    <row r="38" spans="1:15" x14ac:dyDescent="0.2">
      <c r="C38" s="304"/>
      <c r="D38" s="304"/>
      <c r="E38" s="156"/>
      <c r="F38" s="304"/>
      <c r="G38" s="304"/>
      <c r="H38" s="304"/>
      <c r="I38" s="304"/>
      <c r="J38" s="304"/>
      <c r="K38" s="304"/>
      <c r="L38" s="304"/>
      <c r="M38" s="304"/>
      <c r="N38" s="304"/>
      <c r="O38" s="304"/>
    </row>
    <row r="39" spans="1:15" x14ac:dyDescent="0.2">
      <c r="A39" s="375" t="s">
        <v>939</v>
      </c>
      <c r="B39" s="370"/>
      <c r="C39" s="25"/>
      <c r="G39" s="25"/>
      <c r="H39" s="25"/>
      <c r="I39" s="25"/>
      <c r="J39" s="25"/>
    </row>
    <row r="40" spans="1:15" x14ac:dyDescent="0.2">
      <c r="A40" s="330" t="s">
        <v>940</v>
      </c>
      <c r="B40" s="313"/>
      <c r="C40" s="25"/>
      <c r="G40" s="25"/>
      <c r="H40" s="25"/>
      <c r="I40" s="25"/>
      <c r="J40" s="25"/>
    </row>
    <row r="41" spans="1:15" x14ac:dyDescent="0.2">
      <c r="A41" s="331" t="s">
        <v>941</v>
      </c>
      <c r="B41" s="332"/>
      <c r="H41" s="25"/>
      <c r="I41" s="25"/>
      <c r="J41" s="25"/>
    </row>
    <row r="42" spans="1:15" x14ac:dyDescent="0.2">
      <c r="H42" s="25"/>
      <c r="I42" s="25"/>
      <c r="J42" s="25"/>
    </row>
    <row r="43" spans="1:15" x14ac:dyDescent="0.2">
      <c r="H43" s="25"/>
      <c r="I43" s="25"/>
      <c r="J43" s="25"/>
    </row>
    <row r="44" spans="1:15" x14ac:dyDescent="0.2">
      <c r="H44" s="25"/>
      <c r="I44" s="25"/>
      <c r="J44" s="25"/>
    </row>
    <row r="45" spans="1:15" x14ac:dyDescent="0.2">
      <c r="A45" s="368" t="s">
        <v>906</v>
      </c>
      <c r="B45" s="370"/>
      <c r="H45" s="25"/>
      <c r="I45" s="25"/>
      <c r="J45" s="25"/>
    </row>
    <row r="46" spans="1:15" x14ac:dyDescent="0.2">
      <c r="A46" s="333" t="s">
        <v>907</v>
      </c>
      <c r="B46" s="318" t="s">
        <v>908</v>
      </c>
      <c r="H46" s="25"/>
      <c r="I46" s="25"/>
      <c r="J46" s="25"/>
    </row>
    <row r="47" spans="1:15" x14ac:dyDescent="0.2">
      <c r="A47" s="319" t="s">
        <v>909</v>
      </c>
      <c r="B47" s="320" t="s">
        <v>916</v>
      </c>
      <c r="H47" s="25"/>
      <c r="I47" s="25"/>
      <c r="J47" s="25"/>
    </row>
    <row r="48" spans="1:15" x14ac:dyDescent="0.2">
      <c r="A48" s="319" t="s">
        <v>942</v>
      </c>
      <c r="B48" s="320" t="s">
        <v>943</v>
      </c>
      <c r="H48" s="25"/>
      <c r="I48" s="25"/>
      <c r="J48" s="25"/>
    </row>
    <row r="49" spans="1:10" x14ac:dyDescent="0.2">
      <c r="A49" s="319" t="s">
        <v>944</v>
      </c>
      <c r="B49" s="320" t="s">
        <v>945</v>
      </c>
      <c r="H49" s="25"/>
      <c r="I49" s="25"/>
      <c r="J49" s="25"/>
    </row>
    <row r="50" spans="1:10" x14ac:dyDescent="0.2">
      <c r="A50" s="319" t="s">
        <v>910</v>
      </c>
      <c r="B50" s="320" t="s">
        <v>917</v>
      </c>
    </row>
    <row r="51" spans="1:10" x14ac:dyDescent="0.2">
      <c r="A51" s="319" t="s">
        <v>911</v>
      </c>
      <c r="B51" s="320" t="s">
        <v>946</v>
      </c>
    </row>
    <row r="52" spans="1:10" x14ac:dyDescent="0.2">
      <c r="A52" s="319" t="s">
        <v>912</v>
      </c>
      <c r="B52" s="320" t="s">
        <v>918</v>
      </c>
    </row>
    <row r="53" spans="1:10" x14ac:dyDescent="0.2">
      <c r="A53" s="51" t="s">
        <v>913</v>
      </c>
      <c r="B53" s="320" t="s">
        <v>947</v>
      </c>
    </row>
    <row r="54" spans="1:10" x14ac:dyDescent="0.2">
      <c r="A54" s="319" t="s">
        <v>914</v>
      </c>
      <c r="B54" s="320" t="s">
        <v>919</v>
      </c>
    </row>
    <row r="55" spans="1:10" x14ac:dyDescent="0.2">
      <c r="A55" s="319" t="s">
        <v>915</v>
      </c>
      <c r="B55" s="320" t="s">
        <v>920</v>
      </c>
    </row>
    <row r="56" spans="1:10" x14ac:dyDescent="0.2">
      <c r="A56" s="2"/>
      <c r="B56" s="3" t="s">
        <v>948</v>
      </c>
    </row>
  </sheetData>
  <sheetProtection algorithmName="SHA-512" hashValue="hM7Q9dKzm7sQL2bgQ0dIHKIqqOIBIl1xBiuHmsR4uDNhuFr1yIXY54BtH7mJ5cFxeiOgTVBt3u70GY9UwEAwRA==" saltValue="ck8F7rA1Pgh5csDuPpOT8w==" spinCount="100000" sheet="1" objects="1" scenarios="1"/>
  <mergeCells count="8">
    <mergeCell ref="A45:B45"/>
    <mergeCell ref="C5:D5"/>
    <mergeCell ref="G5:H5"/>
    <mergeCell ref="C12:F12"/>
    <mergeCell ref="G12:J12"/>
    <mergeCell ref="A6:B6"/>
    <mergeCell ref="A7:B7"/>
    <mergeCell ref="A39:B39"/>
  </mergeCells>
  <pageMargins left="0.25" right="0.25" top="0.75" bottom="0.75" header="0.3" footer="0.3"/>
  <pageSetup paperSize="5" scale="39" fitToHeight="0"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Options'!$C$23:$C$24</xm:f>
          </x14:formula1>
          <xm:sqref>N16:N17</xm:sqref>
        </x14:dataValidation>
        <x14:dataValidation type="list" allowBlank="1" showInputMessage="1" showErrorMessage="1">
          <x14:formula1>
            <xm:f>'[PER Working draft 11-1-18.xlsx]Drop Down Options'!#REF!</xm:f>
          </x14:formula1>
          <xm:sqref>N15 N28:N30 N24:N26</xm:sqref>
        </x14:dataValidation>
        <x14:dataValidation type="list" allowBlank="1" showInputMessage="1" showErrorMessage="1">
          <x14:formula1>
            <xm:f>'[PER - Excel Template (July 2018) BC.xlsx]Drop Down Options'!#REF!</xm:f>
          </x14:formula1>
          <xm:sqref>N18 N20:N22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workbookViewId="0">
      <selection activeCell="E14" sqref="E14"/>
    </sheetView>
  </sheetViews>
  <sheetFormatPr defaultColWidth="9.140625" defaultRowHeight="12.75" x14ac:dyDescent="0.2"/>
  <cols>
    <col min="1" max="1" width="44" style="165" bestFit="1" customWidth="1"/>
    <col min="2" max="2" width="9.140625" style="165"/>
    <col min="3" max="3" width="36.140625" style="165" customWidth="1"/>
    <col min="4" max="4" width="9.140625" style="165"/>
    <col min="5" max="5" width="37.42578125" style="165" customWidth="1"/>
    <col min="6" max="16384" width="9.140625" style="165"/>
  </cols>
  <sheetData>
    <row r="1" spans="1:5" x14ac:dyDescent="0.2">
      <c r="A1" s="164" t="s">
        <v>180</v>
      </c>
      <c r="C1" s="164" t="s">
        <v>181</v>
      </c>
      <c r="E1" s="164" t="s">
        <v>208</v>
      </c>
    </row>
    <row r="2" spans="1:5" x14ac:dyDescent="0.2">
      <c r="A2" s="166" t="s">
        <v>13</v>
      </c>
      <c r="C2" s="166" t="s">
        <v>182</v>
      </c>
      <c r="E2" s="166" t="s">
        <v>207</v>
      </c>
    </row>
    <row r="3" spans="1:5" x14ac:dyDescent="0.2">
      <c r="A3" s="165" t="s">
        <v>8</v>
      </c>
      <c r="C3" s="165" t="s">
        <v>183</v>
      </c>
      <c r="E3" s="165" t="s">
        <v>11</v>
      </c>
    </row>
    <row r="4" spans="1:5" x14ac:dyDescent="0.2">
      <c r="A4" s="165" t="s">
        <v>9</v>
      </c>
      <c r="C4" s="165" t="s">
        <v>184</v>
      </c>
      <c r="E4" s="165" t="s">
        <v>12</v>
      </c>
    </row>
    <row r="5" spans="1:5" x14ac:dyDescent="0.2">
      <c r="C5" s="165" t="s">
        <v>185</v>
      </c>
      <c r="E5" s="165" t="s">
        <v>215</v>
      </c>
    </row>
    <row r="6" spans="1:5" x14ac:dyDescent="0.2">
      <c r="A6" s="166" t="s">
        <v>14</v>
      </c>
    </row>
    <row r="7" spans="1:5" x14ac:dyDescent="0.2">
      <c r="A7" s="165" t="s">
        <v>186</v>
      </c>
      <c r="C7" s="167" t="s">
        <v>187</v>
      </c>
      <c r="E7" s="166" t="s">
        <v>209</v>
      </c>
    </row>
    <row r="8" spans="1:5" x14ac:dyDescent="0.2">
      <c r="A8" s="165" t="s">
        <v>188</v>
      </c>
      <c r="C8" s="131" t="s">
        <v>2</v>
      </c>
      <c r="E8" s="165" t="s">
        <v>11</v>
      </c>
    </row>
    <row r="9" spans="1:5" x14ac:dyDescent="0.2">
      <c r="A9" s="165" t="s">
        <v>189</v>
      </c>
      <c r="C9" s="131" t="s">
        <v>3</v>
      </c>
      <c r="E9" s="165" t="s">
        <v>12</v>
      </c>
    </row>
    <row r="10" spans="1:5" x14ac:dyDescent="0.2">
      <c r="C10" s="131" t="s">
        <v>4</v>
      </c>
      <c r="E10" s="165" t="s">
        <v>215</v>
      </c>
    </row>
    <row r="11" spans="1:5" x14ac:dyDescent="0.2">
      <c r="A11" s="166" t="s">
        <v>190</v>
      </c>
      <c r="C11" s="131" t="s">
        <v>10</v>
      </c>
    </row>
    <row r="12" spans="1:5" x14ac:dyDescent="0.2">
      <c r="A12" s="165" t="s">
        <v>11</v>
      </c>
      <c r="E12" s="166" t="s">
        <v>210</v>
      </c>
    </row>
    <row r="13" spans="1:5" x14ac:dyDescent="0.2">
      <c r="A13" s="165" t="s">
        <v>12</v>
      </c>
      <c r="C13" s="167" t="s">
        <v>191</v>
      </c>
      <c r="E13" s="165" t="s">
        <v>11</v>
      </c>
    </row>
    <row r="14" spans="1:5" x14ac:dyDescent="0.2">
      <c r="C14" s="131" t="s">
        <v>7</v>
      </c>
      <c r="E14" s="165" t="s">
        <v>12</v>
      </c>
    </row>
    <row r="15" spans="1:5" x14ac:dyDescent="0.2">
      <c r="C15" s="131" t="s">
        <v>217</v>
      </c>
      <c r="E15" s="165" t="s">
        <v>215</v>
      </c>
    </row>
    <row r="16" spans="1:5" x14ac:dyDescent="0.2">
      <c r="C16" s="131" t="s">
        <v>218</v>
      </c>
    </row>
    <row r="17" spans="1:5" x14ac:dyDescent="0.2">
      <c r="C17" s="165" t="s">
        <v>219</v>
      </c>
      <c r="E17" s="166" t="s">
        <v>211</v>
      </c>
    </row>
    <row r="18" spans="1:5" x14ac:dyDescent="0.2">
      <c r="C18" s="165" t="s">
        <v>220</v>
      </c>
      <c r="E18" s="165" t="s">
        <v>212</v>
      </c>
    </row>
    <row r="19" spans="1:5" x14ac:dyDescent="0.2">
      <c r="E19" s="165" t="s">
        <v>213</v>
      </c>
    </row>
    <row r="20" spans="1:5" x14ac:dyDescent="0.2">
      <c r="E20" s="165" t="s">
        <v>214</v>
      </c>
    </row>
    <row r="21" spans="1:5" x14ac:dyDescent="0.2">
      <c r="A21" s="164" t="s">
        <v>193</v>
      </c>
      <c r="C21" s="164" t="s">
        <v>197</v>
      </c>
      <c r="E21" s="165" t="s">
        <v>215</v>
      </c>
    </row>
    <row r="22" spans="1:5" x14ac:dyDescent="0.2">
      <c r="A22" s="166" t="s">
        <v>194</v>
      </c>
      <c r="C22" s="168" t="s">
        <v>198</v>
      </c>
    </row>
    <row r="23" spans="1:5" x14ac:dyDescent="0.2">
      <c r="A23" s="165" t="s">
        <v>11</v>
      </c>
      <c r="C23" s="169" t="s">
        <v>11</v>
      </c>
    </row>
    <row r="24" spans="1:5" x14ac:dyDescent="0.2">
      <c r="A24" s="165" t="s">
        <v>12</v>
      </c>
      <c r="C24" s="169" t="s">
        <v>12</v>
      </c>
    </row>
    <row r="25" spans="1:5" x14ac:dyDescent="0.2">
      <c r="C25" s="169"/>
      <c r="E25" s="166" t="s">
        <v>192</v>
      </c>
    </row>
    <row r="26" spans="1:5" x14ac:dyDescent="0.2">
      <c r="A26" s="166" t="s">
        <v>195</v>
      </c>
      <c r="C26" s="169"/>
      <c r="E26" s="165" t="s">
        <v>11</v>
      </c>
    </row>
    <row r="27" spans="1:5" x14ac:dyDescent="0.2">
      <c r="A27" s="165" t="s">
        <v>11</v>
      </c>
      <c r="C27" s="168"/>
      <c r="E27" s="165" t="s">
        <v>237</v>
      </c>
    </row>
    <row r="28" spans="1:5" ht="25.5" x14ac:dyDescent="0.2">
      <c r="A28" s="165" t="s">
        <v>12</v>
      </c>
      <c r="C28" s="170" t="s">
        <v>25</v>
      </c>
      <c r="E28" s="165" t="s">
        <v>236</v>
      </c>
    </row>
    <row r="29" spans="1:5" ht="25.5" x14ac:dyDescent="0.2">
      <c r="C29" s="169" t="s">
        <v>222</v>
      </c>
      <c r="E29" s="165" t="s">
        <v>238</v>
      </c>
    </row>
    <row r="30" spans="1:5" x14ac:dyDescent="0.2">
      <c r="A30" s="166" t="s">
        <v>196</v>
      </c>
      <c r="C30" s="169" t="s">
        <v>223</v>
      </c>
    </row>
    <row r="31" spans="1:5" x14ac:dyDescent="0.2">
      <c r="A31" s="165" t="s">
        <v>11</v>
      </c>
      <c r="C31" s="169"/>
      <c r="E31" s="166" t="s">
        <v>231</v>
      </c>
    </row>
    <row r="32" spans="1:5" x14ac:dyDescent="0.2">
      <c r="A32" s="165" t="s">
        <v>12</v>
      </c>
      <c r="C32" s="170" t="s">
        <v>40</v>
      </c>
      <c r="E32" s="165" t="s">
        <v>232</v>
      </c>
    </row>
    <row r="33" spans="1:5" ht="25.5" x14ac:dyDescent="0.2">
      <c r="C33" s="169" t="s">
        <v>8</v>
      </c>
      <c r="E33" s="165" t="s">
        <v>233</v>
      </c>
    </row>
    <row r="34" spans="1:5" x14ac:dyDescent="0.2">
      <c r="A34" s="166" t="s">
        <v>199</v>
      </c>
      <c r="C34" s="169" t="s">
        <v>9</v>
      </c>
      <c r="E34" s="165" t="s">
        <v>234</v>
      </c>
    </row>
    <row r="35" spans="1:5" ht="25.5" x14ac:dyDescent="0.2">
      <c r="A35" s="165" t="s">
        <v>11</v>
      </c>
      <c r="C35" s="169" t="s">
        <v>224</v>
      </c>
      <c r="E35" s="165" t="s">
        <v>235</v>
      </c>
    </row>
    <row r="36" spans="1:5" x14ac:dyDescent="0.2">
      <c r="A36" s="165" t="s">
        <v>12</v>
      </c>
      <c r="C36" s="169"/>
    </row>
    <row r="37" spans="1:5" ht="63.75" x14ac:dyDescent="0.2">
      <c r="C37" s="170" t="s">
        <v>146</v>
      </c>
    </row>
    <row r="38" spans="1:5" x14ac:dyDescent="0.2">
      <c r="A38" s="166" t="s">
        <v>200</v>
      </c>
      <c r="C38" s="169" t="s">
        <v>225</v>
      </c>
      <c r="E38" s="131" t="s">
        <v>275</v>
      </c>
    </row>
    <row r="39" spans="1:5" x14ac:dyDescent="0.2">
      <c r="A39" s="165" t="s">
        <v>11</v>
      </c>
      <c r="C39" s="169" t="s">
        <v>226</v>
      </c>
      <c r="E39" s="131" t="s">
        <v>276</v>
      </c>
    </row>
    <row r="40" spans="1:5" x14ac:dyDescent="0.2">
      <c r="A40" s="165" t="s">
        <v>12</v>
      </c>
      <c r="C40" s="169"/>
      <c r="E40" s="131" t="s">
        <v>277</v>
      </c>
    </row>
    <row r="41" spans="1:5" ht="25.5" x14ac:dyDescent="0.2">
      <c r="C41" s="170" t="s">
        <v>147</v>
      </c>
    </row>
    <row r="42" spans="1:5" x14ac:dyDescent="0.2">
      <c r="A42" s="166" t="s">
        <v>201</v>
      </c>
      <c r="C42" s="169" t="s">
        <v>227</v>
      </c>
    </row>
    <row r="43" spans="1:5" x14ac:dyDescent="0.2">
      <c r="A43" s="165" t="s">
        <v>11</v>
      </c>
      <c r="C43" s="169" t="s">
        <v>228</v>
      </c>
    </row>
    <row r="44" spans="1:5" x14ac:dyDescent="0.2">
      <c r="A44" s="165" t="s">
        <v>12</v>
      </c>
      <c r="C44" s="169"/>
    </row>
    <row r="46" spans="1:5" x14ac:dyDescent="0.2">
      <c r="A46" s="166" t="s">
        <v>202</v>
      </c>
    </row>
    <row r="47" spans="1:5" x14ac:dyDescent="0.2">
      <c r="A47" s="165" t="s">
        <v>203</v>
      </c>
    </row>
    <row r="48" spans="1:5" x14ac:dyDescent="0.2">
      <c r="A48" s="165" t="s">
        <v>204</v>
      </c>
    </row>
    <row r="49" spans="1:1" ht="25.5" x14ac:dyDescent="0.2">
      <c r="A49" s="165" t="s">
        <v>205</v>
      </c>
    </row>
  </sheetData>
  <pageMargins left="0.7" right="0.7" top="0.75" bottom="0.75" header="0.3" footer="0.3"/>
  <pageSetup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73a0649-fd68-4403-ac51-09eec7f10b8f">
      <UserInfo>
        <DisplayName>Wicker, KristinB</DisplayName>
        <AccountId>296</AccountId>
        <AccountType/>
      </UserInfo>
      <UserInfo>
        <DisplayName>Bailey, Ralph D</DisplayName>
        <AccountId>1073</AccountId>
        <AccountType/>
      </UserInfo>
      <UserInfo>
        <DisplayName>Torok, Gregory A</DisplayName>
        <AccountId>1321</AccountId>
        <AccountType/>
      </UserInfo>
      <UserInfo>
        <DisplayName>Laganelli, John F</DisplayName>
        <AccountId>1408</AccountId>
        <AccountType/>
      </UserInfo>
      <UserInfo>
        <DisplayName>Murray, Larry G</DisplayName>
        <AccountId>921</AccountId>
        <AccountType/>
      </UserInfo>
      <UserInfo>
        <DisplayName>Blake, Trish</DisplayName>
        <AccountId>53</AccountId>
        <AccountType/>
      </UserInfo>
      <UserInfo>
        <DisplayName>Rivers, Shirley H</DisplayName>
        <AccountId>37</AccountId>
        <AccountType/>
      </UserInfo>
      <UserInfo>
        <DisplayName>Valenta, Val</DisplayName>
        <AccountId>287</AccountId>
        <AccountType/>
      </UserInfo>
      <UserInfo>
        <DisplayName>McClary, Karl L</DisplayName>
        <AccountId>20</AccountId>
        <AccountType/>
      </UserInfo>
      <UserInfo>
        <DisplayName>Taylor, Terry A</DisplayName>
        <AccountId>992</AccountId>
        <AccountType/>
      </UserInfo>
      <UserInfo>
        <DisplayName>Carlson, Brian L</DisplayName>
        <AccountId>1910</AccountId>
        <AccountType/>
      </UserInfo>
      <UserInfo>
        <DisplayName>Wicker, Henry E</DisplayName>
        <AccountId>314</AccountId>
        <AccountType/>
      </UserInfo>
      <UserInfo>
        <DisplayName>Phillips, Lauren H</DisplayName>
        <AccountId>1789</AccountId>
        <AccountType/>
      </UserInfo>
      <UserInfo>
        <DisplayName>Cisson, Melissa</DisplayName>
        <AccountId>54</AccountId>
        <AccountType/>
      </UserInfo>
      <UserInfo>
        <DisplayName>Hutto, Cindy L</DisplayName>
        <AccountId>33</AccountId>
        <AccountType/>
      </UserInfo>
      <UserInfo>
        <DisplayName>Brown, Hermenia P</DisplayName>
        <AccountId>1078</AccountId>
        <AccountType/>
      </UserInfo>
      <UserInfo>
        <DisplayName>Bird, Lisa G</DisplayName>
        <AccountId>366</AccountId>
        <AccountType/>
      </UserInfo>
      <UserInfo>
        <DisplayName>Miller, Tracey W</DisplayName>
        <AccountId>906</AccountId>
        <AccountType/>
      </UserInfo>
      <UserInfo>
        <DisplayName>Rodgers, Frank D</DisplayName>
        <AccountId>140</AccountId>
        <AccountType/>
      </UserInfo>
      <UserInfo>
        <DisplayName>Larrimore, Nancy P</DisplayName>
        <AccountId>2881</AccountId>
        <AccountType/>
      </UserInfo>
      <UserInfo>
        <DisplayName>Saxon, Courtney S</DisplayName>
        <AccountId>1019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9C52DEB0EACC4C94A551DC0EF565BF" ma:contentTypeVersion="1" ma:contentTypeDescription="Create a new document." ma:contentTypeScope="" ma:versionID="1777071fa7268c5a3cbdb0521fff74d4">
  <xsd:schema xmlns:xsd="http://www.w3.org/2001/XMLSchema" xmlns:xs="http://www.w3.org/2001/XMLSchema" xmlns:p="http://schemas.microsoft.com/office/2006/metadata/properties" xmlns:ns2="b73a0649-fd68-4403-ac51-09eec7f10b8f" targetNamespace="http://schemas.microsoft.com/office/2006/metadata/properties" ma:root="true" ma:fieldsID="2e57f3acd5cb8e08683c7f7ffddc5ed6" ns2:_="">
    <xsd:import namespace="b73a0649-fd68-4403-ac51-09eec7f10b8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a0649-fd68-4403-ac51-09eec7f10b8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08E8C7-3E02-409C-9A1D-AA896E9274B0}">
  <ds:schemaRefs>
    <ds:schemaRef ds:uri="http://schemas.microsoft.com/office/infopath/2007/PartnerControls"/>
    <ds:schemaRef ds:uri="http://purl.org/dc/term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b73a0649-fd68-4403-ac51-09eec7f10b8f"/>
    <ds:schemaRef ds:uri="http://schemas.microsoft.com/office/2006/metadata/properties"/>
  </ds:schemaRefs>
</ds:datastoreItem>
</file>

<file path=customXml/itemProps2.xml><?xml version="1.0" encoding="utf-8"?>
<ds:datastoreItem xmlns:ds="http://schemas.openxmlformats.org/officeDocument/2006/customXml" ds:itemID="{E30656E5-E8AC-4027-AF7B-D90AD50AF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a0649-fd68-4403-ac51-09eec7f10b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0FF0A7-2C48-4968-9459-20016BA892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Deliverables</vt:lpstr>
      <vt:lpstr>Deliverables - Potential Harm</vt:lpstr>
      <vt:lpstr>Organizational Units</vt:lpstr>
      <vt:lpstr>ComprehensiveStrategic Finances</vt:lpstr>
      <vt:lpstr>Performance Measures</vt:lpstr>
      <vt:lpstr>Strategic Plan Summary</vt:lpstr>
      <vt:lpstr>Drop Down Options</vt:lpstr>
      <vt:lpstr>'Organizational Units'!_MailEndCompose</vt:lpstr>
      <vt:lpstr>AgencyName</vt:lpstr>
      <vt:lpstr>Eval</vt:lpstr>
      <vt:lpstr>PartnerEntityType</vt:lpstr>
      <vt:lpstr>'ComprehensiveStrategic Finances'!Print_Area</vt:lpstr>
      <vt:lpstr>'Organizational Units'!Print_Area</vt:lpstr>
      <vt:lpstr>'ComprehensiveStrategic Finances'!Print_Titles</vt:lpstr>
      <vt:lpstr>Deliverables!Print_Titles</vt:lpstr>
      <vt:lpstr>'Deliverables - Potential Harm'!Print_Titles</vt:lpstr>
      <vt:lpstr>'Organizational Units'!Print_Titles</vt:lpstr>
      <vt:lpstr>'Performance Measures'!Print_Titles</vt:lpstr>
      <vt:lpstr>'Strategic Plan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2018-12-27T20:37:55Z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0x010100129C52DEB0EACC4C94A551DC0EF565BF</vt:lpwstr>
  </property>
</Properties>
</file>